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1-22\publikace 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1.1.1" sheetId="63" r:id="rId3"/>
    <sheet name="1.1.2" sheetId="4" r:id="rId4"/>
    <sheet name="1.1.3" sheetId="64" r:id="rId5"/>
    <sheet name="1.1.4" sheetId="5" r:id="rId6"/>
    <sheet name="1.1.5" sheetId="72" r:id="rId7"/>
    <sheet name="1.1.6" sheetId="71" r:id="rId8"/>
    <sheet name="1.1.7" sheetId="70" r:id="rId9"/>
    <sheet name="1.1.8" sheetId="117" r:id="rId10"/>
    <sheet name="1.1.9" sheetId="6" r:id="rId11"/>
    <sheet name="1.1.10" sheetId="66" r:id="rId12"/>
    <sheet name="1.1.11" sheetId="65" r:id="rId13"/>
    <sheet name="1.1.12" sheetId="67" r:id="rId14"/>
    <sheet name="1.1.13" sheetId="7" r:id="rId15"/>
    <sheet name=" 1.1.14" sheetId="206" r:id="rId16"/>
    <sheet name="1.1.15" sheetId="120" r:id="rId17"/>
    <sheet name="1.1.16" sheetId="119" r:id="rId18"/>
    <sheet name="1.1.17" sheetId="69" r:id="rId19"/>
    <sheet name="1.1.18" sheetId="68" r:id="rId20"/>
    <sheet name="1.1.19" sheetId="9" r:id="rId21"/>
    <sheet name="1.1.20" sheetId="121" r:id="rId22"/>
  </sheets>
  <definedNames>
    <definedName name="_xlnm.Print_Area" localSheetId="2">'1.1.1'!$A$1:$N$25</definedName>
    <definedName name="_xlnm.Print_Area" localSheetId="11">'1.1.10'!$A$1:$M$22</definedName>
    <definedName name="_xlnm.Print_Area" localSheetId="3">'1.1.2'!$A$1:$T$25</definedName>
    <definedName name="_xlnm.Print_Area" localSheetId="9">'1.1.8'!$A$1:$M$25</definedName>
    <definedName name="_xlnm.Print_Area" localSheetId="10">'1.1.9'!$A$1:$L$22</definedName>
  </definedNames>
  <calcPr calcId="162913"/>
</workbook>
</file>

<file path=xl/calcChain.xml><?xml version="1.0" encoding="utf-8"?>
<calcChain xmlns="http://schemas.openxmlformats.org/spreadsheetml/2006/main">
  <c r="C18" i="63" l="1"/>
  <c r="R19" i="121" l="1"/>
  <c r="Q19" i="121"/>
  <c r="P19" i="121"/>
  <c r="O19" i="121"/>
  <c r="N19" i="121"/>
  <c r="M19" i="121"/>
  <c r="R18" i="121"/>
  <c r="Q18" i="121"/>
  <c r="P18" i="121"/>
  <c r="O18" i="121"/>
  <c r="N18" i="121"/>
  <c r="M18" i="121"/>
  <c r="R17" i="121"/>
  <c r="Q17" i="121"/>
  <c r="P17" i="121"/>
  <c r="O17" i="121"/>
  <c r="N17" i="121"/>
  <c r="M17" i="121"/>
  <c r="R16" i="121"/>
  <c r="Q16" i="121"/>
  <c r="P16" i="121"/>
  <c r="O16" i="121"/>
  <c r="N16" i="121"/>
  <c r="M16" i="121"/>
  <c r="R15" i="121"/>
  <c r="Q15" i="121"/>
  <c r="P15" i="121"/>
  <c r="O15" i="121"/>
  <c r="N15" i="121"/>
  <c r="M15" i="121"/>
  <c r="R14" i="121"/>
  <c r="Q14" i="121"/>
  <c r="P14" i="121"/>
  <c r="O14" i="121"/>
  <c r="N14" i="121"/>
  <c r="M14" i="121"/>
  <c r="R13" i="121"/>
  <c r="Q13" i="121"/>
  <c r="P13" i="121"/>
  <c r="O13" i="121"/>
  <c r="N13" i="121"/>
  <c r="M13" i="121"/>
  <c r="R12" i="121"/>
  <c r="Q12" i="121"/>
  <c r="P12" i="121"/>
  <c r="O12" i="121"/>
  <c r="N12" i="121"/>
  <c r="M12" i="121"/>
  <c r="R11" i="121"/>
  <c r="Q11" i="121"/>
  <c r="P11" i="121"/>
  <c r="O11" i="121"/>
  <c r="N11" i="121"/>
  <c r="M11" i="121"/>
  <c r="R10" i="121"/>
  <c r="Q10" i="121"/>
  <c r="P10" i="121"/>
  <c r="O10" i="121"/>
  <c r="N10" i="121"/>
  <c r="M10" i="121"/>
  <c r="R9" i="121"/>
  <c r="Q9" i="121"/>
  <c r="P9" i="121"/>
  <c r="O9" i="121"/>
  <c r="N9" i="121"/>
  <c r="M9" i="121"/>
  <c r="R8" i="121"/>
  <c r="Q8" i="121"/>
  <c r="P8" i="121"/>
  <c r="O8" i="121"/>
  <c r="N8" i="121"/>
  <c r="M8" i="121"/>
  <c r="R7" i="121"/>
  <c r="Q7" i="121"/>
  <c r="P7" i="121"/>
  <c r="O7" i="121"/>
  <c r="N7" i="121"/>
  <c r="M7" i="121"/>
  <c r="R6" i="121"/>
  <c r="Q6" i="121"/>
  <c r="P6" i="121"/>
  <c r="O6" i="121"/>
  <c r="N6" i="121"/>
  <c r="M6" i="121"/>
  <c r="R5" i="121"/>
  <c r="Q5" i="121"/>
  <c r="P5" i="121"/>
  <c r="O5" i="121"/>
  <c r="N5" i="121"/>
  <c r="M5" i="121"/>
  <c r="X23" i="68"/>
  <c r="V23" i="68"/>
  <c r="T23" i="68"/>
  <c r="R23" i="68"/>
  <c r="P23" i="68"/>
  <c r="N23" i="68"/>
  <c r="L23" i="68"/>
  <c r="J23" i="68"/>
  <c r="H23" i="68"/>
  <c r="F23" i="68"/>
  <c r="C23" i="68"/>
  <c r="X22" i="68"/>
  <c r="V22" i="68"/>
  <c r="T22" i="68"/>
  <c r="R22" i="68"/>
  <c r="P22" i="68"/>
  <c r="N22" i="68"/>
  <c r="L22" i="68"/>
  <c r="J22" i="68"/>
  <c r="H22" i="68"/>
  <c r="F22" i="68"/>
  <c r="C22" i="68"/>
  <c r="X21" i="68"/>
  <c r="V21" i="68"/>
  <c r="T21" i="68"/>
  <c r="R21" i="68"/>
  <c r="P21" i="68"/>
  <c r="N21" i="68"/>
  <c r="L21" i="68"/>
  <c r="J21" i="68"/>
  <c r="H21" i="68"/>
  <c r="F21" i="68"/>
  <c r="C21" i="68"/>
  <c r="X20" i="68"/>
  <c r="V20" i="68"/>
  <c r="T20" i="68"/>
  <c r="R20" i="68"/>
  <c r="P20" i="68"/>
  <c r="N20" i="68"/>
  <c r="L20" i="68"/>
  <c r="J20" i="68"/>
  <c r="H20" i="68"/>
  <c r="F20" i="68"/>
  <c r="C20" i="68"/>
  <c r="X19" i="68"/>
  <c r="V19" i="68"/>
  <c r="T19" i="68"/>
  <c r="R19" i="68"/>
  <c r="P19" i="68"/>
  <c r="N19" i="68"/>
  <c r="L19" i="68"/>
  <c r="J19" i="68"/>
  <c r="H19" i="68"/>
  <c r="F19" i="68"/>
  <c r="C19" i="68"/>
  <c r="X18" i="68"/>
  <c r="V18" i="68"/>
  <c r="T18" i="68"/>
  <c r="R18" i="68"/>
  <c r="P18" i="68"/>
  <c r="N18" i="68"/>
  <c r="L18" i="68"/>
  <c r="J18" i="68"/>
  <c r="H18" i="68"/>
  <c r="F18" i="68"/>
  <c r="C18" i="68"/>
  <c r="X23" i="69"/>
  <c r="V23" i="69"/>
  <c r="T23" i="69"/>
  <c r="R23" i="69"/>
  <c r="P23" i="69"/>
  <c r="N23" i="69"/>
  <c r="L23" i="69"/>
  <c r="J23" i="69"/>
  <c r="H23" i="69"/>
  <c r="F23" i="69"/>
  <c r="C23" i="69"/>
  <c r="X22" i="69"/>
  <c r="V22" i="69"/>
  <c r="T22" i="69"/>
  <c r="R22" i="69"/>
  <c r="P22" i="69"/>
  <c r="N22" i="69"/>
  <c r="L22" i="69"/>
  <c r="J22" i="69"/>
  <c r="H22" i="69"/>
  <c r="F22" i="69"/>
  <c r="C22" i="69"/>
  <c r="X21" i="69"/>
  <c r="V21" i="69"/>
  <c r="T21" i="69"/>
  <c r="R21" i="69"/>
  <c r="P21" i="69"/>
  <c r="N21" i="69"/>
  <c r="L21" i="69"/>
  <c r="J21" i="69"/>
  <c r="H21" i="69"/>
  <c r="F21" i="69"/>
  <c r="C21" i="69"/>
  <c r="X20" i="69"/>
  <c r="V20" i="69"/>
  <c r="T20" i="69"/>
  <c r="R20" i="69"/>
  <c r="P20" i="69"/>
  <c r="N20" i="69"/>
  <c r="L20" i="69"/>
  <c r="J20" i="69"/>
  <c r="H20" i="69"/>
  <c r="F20" i="69"/>
  <c r="C20" i="69"/>
  <c r="X19" i="69"/>
  <c r="V19" i="69"/>
  <c r="T19" i="69"/>
  <c r="R19" i="69"/>
  <c r="P19" i="69"/>
  <c r="N19" i="69"/>
  <c r="L19" i="69"/>
  <c r="J19" i="69"/>
  <c r="H19" i="69"/>
  <c r="F19" i="69"/>
  <c r="C19" i="69"/>
  <c r="X18" i="69"/>
  <c r="V18" i="69"/>
  <c r="T18" i="69"/>
  <c r="R18" i="69"/>
  <c r="P18" i="69"/>
  <c r="N18" i="69"/>
  <c r="L18" i="69"/>
  <c r="J18" i="69"/>
  <c r="H18" i="69"/>
  <c r="F18" i="69"/>
  <c r="C18" i="69"/>
  <c r="W23" i="119"/>
  <c r="U23" i="119"/>
  <c r="S23" i="119"/>
  <c r="Q23" i="119"/>
  <c r="O23" i="119"/>
  <c r="M23" i="119"/>
  <c r="K23" i="119"/>
  <c r="I23" i="119"/>
  <c r="G23" i="119"/>
  <c r="E23" i="119"/>
  <c r="C23" i="119"/>
  <c r="W22" i="119"/>
  <c r="U22" i="119"/>
  <c r="S22" i="119"/>
  <c r="Q22" i="119"/>
  <c r="O22" i="119"/>
  <c r="M22" i="119"/>
  <c r="K22" i="119"/>
  <c r="I22" i="119"/>
  <c r="G22" i="119"/>
  <c r="E22" i="119"/>
  <c r="C22" i="119"/>
  <c r="W21" i="119"/>
  <c r="U21" i="119"/>
  <c r="S21" i="119"/>
  <c r="Q21" i="119"/>
  <c r="O21" i="119"/>
  <c r="M21" i="119"/>
  <c r="K21" i="119"/>
  <c r="I21" i="119"/>
  <c r="G21" i="119"/>
  <c r="E21" i="119"/>
  <c r="C21" i="119"/>
  <c r="W20" i="119"/>
  <c r="U20" i="119"/>
  <c r="S20" i="119"/>
  <c r="Q20" i="119"/>
  <c r="O20" i="119"/>
  <c r="M20" i="119"/>
  <c r="K20" i="119"/>
  <c r="I20" i="119"/>
  <c r="G20" i="119"/>
  <c r="E20" i="119"/>
  <c r="C20" i="119"/>
  <c r="W19" i="119"/>
  <c r="U19" i="119"/>
  <c r="S19" i="119"/>
  <c r="Q19" i="119"/>
  <c r="O19" i="119"/>
  <c r="M19" i="119"/>
  <c r="K19" i="119"/>
  <c r="I19" i="119"/>
  <c r="G19" i="119"/>
  <c r="E19" i="119"/>
  <c r="C19" i="119"/>
  <c r="W18" i="119"/>
  <c r="U18" i="119"/>
  <c r="S18" i="119"/>
  <c r="Q18" i="119"/>
  <c r="O18" i="119"/>
  <c r="M18" i="119"/>
  <c r="K18" i="119"/>
  <c r="I18" i="119"/>
  <c r="G18" i="119"/>
  <c r="E18" i="119"/>
  <c r="C18" i="119"/>
  <c r="X17" i="119"/>
  <c r="V17" i="119"/>
  <c r="T17" i="119"/>
  <c r="R17" i="119"/>
  <c r="P17" i="119"/>
  <c r="N17" i="119"/>
  <c r="L17" i="119"/>
  <c r="J17" i="119"/>
  <c r="H17" i="119"/>
  <c r="F17" i="119"/>
  <c r="E17" i="119"/>
  <c r="R19" i="120"/>
  <c r="Q19" i="120"/>
  <c r="P19" i="120"/>
  <c r="O19" i="120"/>
  <c r="N19" i="120"/>
  <c r="M19" i="120"/>
  <c r="R18" i="120"/>
  <c r="Q18" i="120"/>
  <c r="P18" i="120"/>
  <c r="O18" i="120"/>
  <c r="N18" i="120"/>
  <c r="M18" i="120"/>
  <c r="R17" i="120"/>
  <c r="Q17" i="120"/>
  <c r="P17" i="120"/>
  <c r="O17" i="120"/>
  <c r="N17" i="120"/>
  <c r="M17" i="120"/>
  <c r="R16" i="120"/>
  <c r="Q16" i="120"/>
  <c r="P16" i="120"/>
  <c r="O16" i="120"/>
  <c r="N16" i="120"/>
  <c r="M16" i="120"/>
  <c r="R15" i="120"/>
  <c r="Q15" i="120"/>
  <c r="P15" i="120"/>
  <c r="O15" i="120"/>
  <c r="N15" i="120"/>
  <c r="M15" i="120"/>
  <c r="R14" i="120"/>
  <c r="Q14" i="120"/>
  <c r="P14" i="120"/>
  <c r="O14" i="120"/>
  <c r="N14" i="120"/>
  <c r="M14" i="120"/>
  <c r="R13" i="120"/>
  <c r="Q13" i="120"/>
  <c r="P13" i="120"/>
  <c r="O13" i="120"/>
  <c r="N13" i="120"/>
  <c r="M13" i="120"/>
  <c r="R12" i="120"/>
  <c r="Q12" i="120"/>
  <c r="P12" i="120"/>
  <c r="O12" i="120"/>
  <c r="N12" i="120"/>
  <c r="M12" i="120"/>
  <c r="R11" i="120"/>
  <c r="Q11" i="120"/>
  <c r="P11" i="120"/>
  <c r="O11" i="120"/>
  <c r="N11" i="120"/>
  <c r="M11" i="120"/>
  <c r="R10" i="120"/>
  <c r="Q10" i="120"/>
  <c r="P10" i="120"/>
  <c r="O10" i="120"/>
  <c r="N10" i="120"/>
  <c r="M10" i="120"/>
  <c r="R9" i="120"/>
  <c r="Q9" i="120"/>
  <c r="P9" i="120"/>
  <c r="O9" i="120"/>
  <c r="N9" i="120"/>
  <c r="M9" i="120"/>
  <c r="R8" i="120"/>
  <c r="Q8" i="120"/>
  <c r="P8" i="120"/>
  <c r="O8" i="120"/>
  <c r="N8" i="120"/>
  <c r="M8" i="120"/>
  <c r="R7" i="120"/>
  <c r="Q7" i="120"/>
  <c r="P7" i="120"/>
  <c r="O7" i="120"/>
  <c r="N7" i="120"/>
  <c r="M7" i="120"/>
  <c r="R6" i="120"/>
  <c r="Q6" i="120"/>
  <c r="P6" i="120"/>
  <c r="O6" i="120"/>
  <c r="N6" i="120"/>
  <c r="M6" i="120"/>
  <c r="R5" i="120"/>
  <c r="Q5" i="120"/>
  <c r="P5" i="120"/>
  <c r="O5" i="120"/>
  <c r="N5" i="120"/>
  <c r="M5" i="120"/>
  <c r="S21" i="206"/>
  <c r="Q21" i="206"/>
  <c r="O21" i="206"/>
  <c r="M21" i="206"/>
  <c r="S20" i="206"/>
  <c r="Q20" i="206"/>
  <c r="O20" i="206"/>
  <c r="M20" i="206"/>
  <c r="S19" i="206"/>
  <c r="Q19" i="206"/>
  <c r="O19" i="206"/>
  <c r="M19" i="206"/>
  <c r="S18" i="206"/>
  <c r="Q18" i="206"/>
  <c r="O18" i="206"/>
  <c r="M18" i="206"/>
  <c r="S17" i="206"/>
  <c r="Q17" i="206"/>
  <c r="O17" i="206"/>
  <c r="M17" i="206"/>
  <c r="S16" i="206"/>
  <c r="Q16" i="206"/>
  <c r="O16" i="206"/>
  <c r="M16" i="206"/>
  <c r="S15" i="206"/>
  <c r="Q15" i="206"/>
  <c r="O15" i="206"/>
  <c r="M15" i="206"/>
  <c r="S14" i="206"/>
  <c r="Q14" i="206"/>
  <c r="O14" i="206"/>
  <c r="M14" i="206"/>
  <c r="S13" i="206"/>
  <c r="Q13" i="206"/>
  <c r="O13" i="206"/>
  <c r="M13" i="206"/>
  <c r="S12" i="206"/>
  <c r="Q12" i="206"/>
  <c r="O12" i="206"/>
  <c r="M12" i="206"/>
  <c r="S11" i="206"/>
  <c r="Q11" i="206"/>
  <c r="O11" i="206"/>
  <c r="M11" i="206"/>
  <c r="S10" i="206"/>
  <c r="Q10" i="206"/>
  <c r="O10" i="206"/>
  <c r="M10" i="206"/>
  <c r="S9" i="206"/>
  <c r="Q9" i="206"/>
  <c r="O9" i="206"/>
  <c r="M9" i="206"/>
  <c r="S8" i="206"/>
  <c r="Q8" i="206"/>
  <c r="O8" i="206"/>
  <c r="M8" i="206"/>
  <c r="S7" i="206"/>
  <c r="Q7" i="206"/>
  <c r="O7" i="206"/>
  <c r="M7" i="206"/>
  <c r="Q23" i="7"/>
  <c r="O23" i="7"/>
  <c r="M23" i="7"/>
  <c r="K23" i="7"/>
  <c r="I23" i="7"/>
  <c r="G23" i="7"/>
  <c r="E23" i="7"/>
  <c r="C23" i="7"/>
  <c r="Q22" i="7"/>
  <c r="O22" i="7"/>
  <c r="M22" i="7"/>
  <c r="K22" i="7"/>
  <c r="I22" i="7"/>
  <c r="G22" i="7"/>
  <c r="E22" i="7"/>
  <c r="C22" i="7"/>
  <c r="Q21" i="7"/>
  <c r="O21" i="7"/>
  <c r="M21" i="7"/>
  <c r="K21" i="7"/>
  <c r="I21" i="7"/>
  <c r="G21" i="7"/>
  <c r="E21" i="7"/>
  <c r="C21" i="7"/>
  <c r="Q20" i="7"/>
  <c r="O20" i="7"/>
  <c r="M20" i="7"/>
  <c r="K20" i="7"/>
  <c r="I20" i="7"/>
  <c r="G20" i="7"/>
  <c r="E20" i="7"/>
  <c r="C20" i="7"/>
  <c r="Q19" i="7"/>
  <c r="O19" i="7"/>
  <c r="M19" i="7"/>
  <c r="K19" i="7"/>
  <c r="I19" i="7"/>
  <c r="G19" i="7"/>
  <c r="E19" i="7"/>
  <c r="C19" i="7"/>
  <c r="Q18" i="7"/>
  <c r="O18" i="7"/>
  <c r="M18" i="7"/>
  <c r="K18" i="7"/>
  <c r="I18" i="7"/>
  <c r="G18" i="7"/>
  <c r="E18" i="7"/>
  <c r="C18" i="7"/>
  <c r="R15" i="7"/>
  <c r="P15" i="7"/>
  <c r="N15" i="7"/>
  <c r="L15" i="7"/>
  <c r="J15" i="7"/>
  <c r="R19" i="67"/>
  <c r="Q19" i="67"/>
  <c r="P19" i="67"/>
  <c r="O19" i="67"/>
  <c r="N19" i="67"/>
  <c r="M19" i="67"/>
  <c r="R18" i="67"/>
  <c r="Q18" i="67"/>
  <c r="P18" i="67"/>
  <c r="O18" i="67"/>
  <c r="N18" i="67"/>
  <c r="M18" i="67"/>
  <c r="R17" i="67"/>
  <c r="Q17" i="67"/>
  <c r="P17" i="67"/>
  <c r="O17" i="67"/>
  <c r="N17" i="67"/>
  <c r="M17" i="67"/>
  <c r="R16" i="67"/>
  <c r="Q16" i="67"/>
  <c r="P16" i="67"/>
  <c r="O16" i="67"/>
  <c r="N16" i="67"/>
  <c r="M16" i="67"/>
  <c r="R15" i="67"/>
  <c r="Q15" i="67"/>
  <c r="P15" i="67"/>
  <c r="O15" i="67"/>
  <c r="N15" i="67"/>
  <c r="M15" i="67"/>
  <c r="R14" i="67"/>
  <c r="Q14" i="67"/>
  <c r="P14" i="67"/>
  <c r="O14" i="67"/>
  <c r="N14" i="67"/>
  <c r="M14" i="67"/>
  <c r="R13" i="67"/>
  <c r="Q13" i="67"/>
  <c r="P13" i="67"/>
  <c r="O13" i="67"/>
  <c r="N13" i="67"/>
  <c r="M13" i="67"/>
  <c r="R12" i="67"/>
  <c r="Q12" i="67"/>
  <c r="P12" i="67"/>
  <c r="O12" i="67"/>
  <c r="N12" i="67"/>
  <c r="M12" i="67"/>
  <c r="R11" i="67"/>
  <c r="Q11" i="67"/>
  <c r="P11" i="67"/>
  <c r="O11" i="67"/>
  <c r="N11" i="67"/>
  <c r="M11" i="67"/>
  <c r="R10" i="67"/>
  <c r="Q10" i="67"/>
  <c r="P10" i="67"/>
  <c r="O10" i="67"/>
  <c r="N10" i="67"/>
  <c r="M10" i="67"/>
  <c r="R9" i="67"/>
  <c r="Q9" i="67"/>
  <c r="P9" i="67"/>
  <c r="O9" i="67"/>
  <c r="N9" i="67"/>
  <c r="M9" i="67"/>
  <c r="R8" i="67"/>
  <c r="Q8" i="67"/>
  <c r="P8" i="67"/>
  <c r="O8" i="67"/>
  <c r="N8" i="67"/>
  <c r="M8" i="67"/>
  <c r="R7" i="67"/>
  <c r="Q7" i="67"/>
  <c r="P7" i="67"/>
  <c r="O7" i="67"/>
  <c r="N7" i="67"/>
  <c r="M7" i="67"/>
  <c r="R6" i="67"/>
  <c r="Q6" i="67"/>
  <c r="P6" i="67"/>
  <c r="O6" i="67"/>
  <c r="N6" i="67"/>
  <c r="M6" i="67"/>
  <c r="R5" i="67"/>
  <c r="Q5" i="67"/>
  <c r="P5" i="67"/>
  <c r="O5" i="67"/>
  <c r="N5" i="67"/>
  <c r="M5" i="67"/>
  <c r="L21" i="6"/>
  <c r="J21" i="6"/>
  <c r="H21" i="6"/>
  <c r="F21" i="6"/>
  <c r="D21" i="6"/>
  <c r="L20" i="6"/>
  <c r="J20" i="6"/>
  <c r="H20" i="6"/>
  <c r="F20" i="6"/>
  <c r="D20" i="6"/>
  <c r="L19" i="6"/>
  <c r="J19" i="6"/>
  <c r="H19" i="6"/>
  <c r="F19" i="6"/>
  <c r="D19" i="6"/>
  <c r="L18" i="6"/>
  <c r="J18" i="6"/>
  <c r="H18" i="6"/>
  <c r="F18" i="6"/>
  <c r="D18" i="6"/>
  <c r="L17" i="6"/>
  <c r="J17" i="6"/>
  <c r="H17" i="6"/>
  <c r="F17" i="6"/>
  <c r="D17" i="6"/>
  <c r="L16" i="6"/>
  <c r="J16" i="6"/>
  <c r="H16" i="6"/>
  <c r="F16" i="6"/>
  <c r="D16" i="6"/>
  <c r="L15" i="6"/>
  <c r="J15" i="6"/>
  <c r="H15" i="6"/>
  <c r="F15" i="6"/>
  <c r="D15" i="6"/>
  <c r="L14" i="6"/>
  <c r="J14" i="6"/>
  <c r="H14" i="6"/>
  <c r="F14" i="6"/>
  <c r="D14" i="6"/>
  <c r="L13" i="6"/>
  <c r="J13" i="6"/>
  <c r="H13" i="6"/>
  <c r="F13" i="6"/>
  <c r="D13" i="6"/>
  <c r="L12" i="6"/>
  <c r="J12" i="6"/>
  <c r="H12" i="6"/>
  <c r="F12" i="6"/>
  <c r="D12" i="6"/>
  <c r="L11" i="6"/>
  <c r="J11" i="6"/>
  <c r="H11" i="6"/>
  <c r="F11" i="6"/>
  <c r="D11" i="6"/>
  <c r="L10" i="6"/>
  <c r="J10" i="6"/>
  <c r="H10" i="6"/>
  <c r="F10" i="6"/>
  <c r="D10" i="6"/>
  <c r="L9" i="6"/>
  <c r="J9" i="6"/>
  <c r="H9" i="6"/>
  <c r="F9" i="6"/>
  <c r="D9" i="6"/>
  <c r="L8" i="6"/>
  <c r="J8" i="6"/>
  <c r="H8" i="6"/>
  <c r="F8" i="6"/>
  <c r="D8" i="6"/>
  <c r="L7" i="6"/>
  <c r="J7" i="6"/>
  <c r="H7" i="6"/>
  <c r="F7" i="6"/>
  <c r="D7" i="6"/>
  <c r="L23" i="117"/>
  <c r="J23" i="117"/>
  <c r="H23" i="117"/>
  <c r="F23" i="117"/>
  <c r="D23" i="117"/>
  <c r="C23" i="117"/>
  <c r="L22" i="117"/>
  <c r="J22" i="117"/>
  <c r="H22" i="117"/>
  <c r="F22" i="117"/>
  <c r="D22" i="117"/>
  <c r="C22" i="117"/>
  <c r="L21" i="117"/>
  <c r="J21" i="117"/>
  <c r="H21" i="117"/>
  <c r="F21" i="117"/>
  <c r="D21" i="117"/>
  <c r="C21" i="117"/>
  <c r="L20" i="117"/>
  <c r="J20" i="117"/>
  <c r="H20" i="117"/>
  <c r="F20" i="117"/>
  <c r="D20" i="117"/>
  <c r="C20" i="117"/>
  <c r="L19" i="117"/>
  <c r="J19" i="117"/>
  <c r="H19" i="117"/>
  <c r="F19" i="117"/>
  <c r="D19" i="117"/>
  <c r="C19" i="117"/>
  <c r="L18" i="117"/>
  <c r="J18" i="117"/>
  <c r="H18" i="117"/>
  <c r="F18" i="117"/>
  <c r="D18" i="117"/>
  <c r="C18" i="117"/>
  <c r="M16" i="117"/>
  <c r="K16" i="117"/>
  <c r="I16" i="117"/>
  <c r="G16" i="117"/>
  <c r="E16" i="117"/>
  <c r="R19" i="70"/>
  <c r="Q19" i="70"/>
  <c r="P19" i="70"/>
  <c r="O19" i="70"/>
  <c r="N19" i="70"/>
  <c r="M19" i="70"/>
  <c r="R18" i="70"/>
  <c r="Q18" i="70"/>
  <c r="P18" i="70"/>
  <c r="O18" i="70"/>
  <c r="N18" i="70"/>
  <c r="M18" i="70"/>
  <c r="R17" i="70"/>
  <c r="Q17" i="70"/>
  <c r="P17" i="70"/>
  <c r="O17" i="70"/>
  <c r="N17" i="70"/>
  <c r="M17" i="70"/>
  <c r="R16" i="70"/>
  <c r="Q16" i="70"/>
  <c r="P16" i="70"/>
  <c r="O16" i="70"/>
  <c r="N16" i="70"/>
  <c r="M16" i="70"/>
  <c r="R15" i="70"/>
  <c r="Q15" i="70"/>
  <c r="P15" i="70"/>
  <c r="O15" i="70"/>
  <c r="N15" i="70"/>
  <c r="M15" i="70"/>
  <c r="R14" i="70"/>
  <c r="Q14" i="70"/>
  <c r="P14" i="70"/>
  <c r="O14" i="70"/>
  <c r="N14" i="70"/>
  <c r="M14" i="70"/>
  <c r="R13" i="70"/>
  <c r="Q13" i="70"/>
  <c r="P13" i="70"/>
  <c r="O13" i="70"/>
  <c r="N13" i="70"/>
  <c r="M13" i="70"/>
  <c r="R12" i="70"/>
  <c r="Q12" i="70"/>
  <c r="P12" i="70"/>
  <c r="O12" i="70"/>
  <c r="N12" i="70"/>
  <c r="M12" i="70"/>
  <c r="R11" i="70"/>
  <c r="Q11" i="70"/>
  <c r="P11" i="70"/>
  <c r="O11" i="70"/>
  <c r="N11" i="70"/>
  <c r="M11" i="70"/>
  <c r="R10" i="70"/>
  <c r="Q10" i="70"/>
  <c r="P10" i="70"/>
  <c r="O10" i="70"/>
  <c r="N10" i="70"/>
  <c r="M10" i="70"/>
  <c r="R9" i="70"/>
  <c r="Q9" i="70"/>
  <c r="P9" i="70"/>
  <c r="O9" i="70"/>
  <c r="N9" i="70"/>
  <c r="M9" i="70"/>
  <c r="R8" i="70"/>
  <c r="Q8" i="70"/>
  <c r="P8" i="70"/>
  <c r="O8" i="70"/>
  <c r="N8" i="70"/>
  <c r="M8" i="70"/>
  <c r="R7" i="70"/>
  <c r="Q7" i="70"/>
  <c r="P7" i="70"/>
  <c r="O7" i="70"/>
  <c r="N7" i="70"/>
  <c r="M7" i="70"/>
  <c r="R6" i="70"/>
  <c r="Q6" i="70"/>
  <c r="P6" i="70"/>
  <c r="O6" i="70"/>
  <c r="N6" i="70"/>
  <c r="M6" i="70"/>
  <c r="R5" i="70"/>
  <c r="Q5" i="70"/>
  <c r="P5" i="70"/>
  <c r="O5" i="70"/>
  <c r="N5" i="70"/>
  <c r="M5" i="70"/>
  <c r="R19" i="71"/>
  <c r="Q19" i="71"/>
  <c r="P19" i="71"/>
  <c r="O19" i="71"/>
  <c r="N19" i="71"/>
  <c r="M19" i="71"/>
  <c r="R18" i="71"/>
  <c r="Q18" i="71"/>
  <c r="P18" i="71"/>
  <c r="O18" i="71"/>
  <c r="N18" i="71"/>
  <c r="M18" i="71"/>
  <c r="R17" i="71"/>
  <c r="Q17" i="71"/>
  <c r="P17" i="71"/>
  <c r="O17" i="71"/>
  <c r="N17" i="71"/>
  <c r="M17" i="71"/>
  <c r="R16" i="71"/>
  <c r="Q16" i="71"/>
  <c r="P16" i="71"/>
  <c r="O16" i="71"/>
  <c r="N16" i="71"/>
  <c r="M16" i="71"/>
  <c r="R15" i="71"/>
  <c r="Q15" i="71"/>
  <c r="P15" i="71"/>
  <c r="O15" i="71"/>
  <c r="N15" i="71"/>
  <c r="M15" i="71"/>
  <c r="R14" i="71"/>
  <c r="Q14" i="71"/>
  <c r="P14" i="71"/>
  <c r="O14" i="71"/>
  <c r="N14" i="71"/>
  <c r="M14" i="71"/>
  <c r="R13" i="71"/>
  <c r="Q13" i="71"/>
  <c r="P13" i="71"/>
  <c r="O13" i="71"/>
  <c r="N13" i="71"/>
  <c r="M13" i="71"/>
  <c r="R12" i="71"/>
  <c r="Q12" i="71"/>
  <c r="P12" i="71"/>
  <c r="O12" i="71"/>
  <c r="N12" i="71"/>
  <c r="M12" i="71"/>
  <c r="R11" i="71"/>
  <c r="Q11" i="71"/>
  <c r="P11" i="71"/>
  <c r="O11" i="71"/>
  <c r="N11" i="71"/>
  <c r="M11" i="71"/>
  <c r="R10" i="71"/>
  <c r="Q10" i="71"/>
  <c r="P10" i="71"/>
  <c r="O10" i="71"/>
  <c r="N10" i="71"/>
  <c r="M10" i="71"/>
  <c r="R9" i="71"/>
  <c r="Q9" i="71"/>
  <c r="P9" i="71"/>
  <c r="O9" i="71"/>
  <c r="N9" i="71"/>
  <c r="M9" i="71"/>
  <c r="R8" i="71"/>
  <c r="Q8" i="71"/>
  <c r="P8" i="71"/>
  <c r="O8" i="71"/>
  <c r="N8" i="71"/>
  <c r="M8" i="71"/>
  <c r="R7" i="71"/>
  <c r="Q7" i="71"/>
  <c r="P7" i="71"/>
  <c r="O7" i="71"/>
  <c r="N7" i="71"/>
  <c r="M7" i="71"/>
  <c r="R6" i="71"/>
  <c r="Q6" i="71"/>
  <c r="P6" i="71"/>
  <c r="O6" i="71"/>
  <c r="N6" i="71"/>
  <c r="M6" i="71"/>
  <c r="R5" i="71"/>
  <c r="Q5" i="71"/>
  <c r="P5" i="71"/>
  <c r="O5" i="71"/>
  <c r="N5" i="71"/>
  <c r="M5" i="71"/>
  <c r="R19" i="72"/>
  <c r="Q19" i="72"/>
  <c r="P19" i="72"/>
  <c r="O19" i="72"/>
  <c r="N19" i="72"/>
  <c r="M19" i="72"/>
  <c r="R18" i="72"/>
  <c r="Q18" i="72"/>
  <c r="P18" i="72"/>
  <c r="O18" i="72"/>
  <c r="N18" i="72"/>
  <c r="M18" i="72"/>
  <c r="R17" i="72"/>
  <c r="Q17" i="72"/>
  <c r="P17" i="72"/>
  <c r="O17" i="72"/>
  <c r="N17" i="72"/>
  <c r="M17" i="72"/>
  <c r="R16" i="72"/>
  <c r="Q16" i="72"/>
  <c r="P16" i="72"/>
  <c r="O16" i="72"/>
  <c r="N16" i="72"/>
  <c r="M16" i="72"/>
  <c r="R15" i="72"/>
  <c r="Q15" i="72"/>
  <c r="P15" i="72"/>
  <c r="O15" i="72"/>
  <c r="N15" i="72"/>
  <c r="M15" i="72"/>
  <c r="R14" i="72"/>
  <c r="Q14" i="72"/>
  <c r="P14" i="72"/>
  <c r="O14" i="72"/>
  <c r="N14" i="72"/>
  <c r="M14" i="72"/>
  <c r="R13" i="72"/>
  <c r="Q13" i="72"/>
  <c r="P13" i="72"/>
  <c r="O13" i="72"/>
  <c r="N13" i="72"/>
  <c r="M13" i="72"/>
  <c r="R12" i="72"/>
  <c r="Q12" i="72"/>
  <c r="P12" i="72"/>
  <c r="O12" i="72"/>
  <c r="N12" i="72"/>
  <c r="M12" i="72"/>
  <c r="R11" i="72"/>
  <c r="Q11" i="72"/>
  <c r="P11" i="72"/>
  <c r="O11" i="72"/>
  <c r="N11" i="72"/>
  <c r="M11" i="72"/>
  <c r="R10" i="72"/>
  <c r="Q10" i="72"/>
  <c r="P10" i="72"/>
  <c r="O10" i="72"/>
  <c r="N10" i="72"/>
  <c r="M10" i="72"/>
  <c r="R9" i="72"/>
  <c r="Q9" i="72"/>
  <c r="P9" i="72"/>
  <c r="O9" i="72"/>
  <c r="N9" i="72"/>
  <c r="M9" i="72"/>
  <c r="R8" i="72"/>
  <c r="Q8" i="72"/>
  <c r="P8" i="72"/>
  <c r="O8" i="72"/>
  <c r="N8" i="72"/>
  <c r="M8" i="72"/>
  <c r="R7" i="72"/>
  <c r="Q7" i="72"/>
  <c r="P7" i="72"/>
  <c r="O7" i="72"/>
  <c r="N7" i="72"/>
  <c r="M7" i="72"/>
  <c r="R6" i="72"/>
  <c r="Q6" i="72"/>
  <c r="P6" i="72"/>
  <c r="O6" i="72"/>
  <c r="N6" i="72"/>
  <c r="M6" i="72"/>
  <c r="R5" i="72"/>
  <c r="Q5" i="72"/>
  <c r="P5" i="72"/>
  <c r="O5" i="72"/>
  <c r="N5" i="72"/>
  <c r="M5" i="72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N23" i="63"/>
  <c r="M23" i="63"/>
  <c r="L23" i="63"/>
  <c r="K23" i="63"/>
  <c r="J23" i="63"/>
  <c r="I23" i="63"/>
  <c r="H23" i="63"/>
  <c r="G23" i="63"/>
  <c r="F23" i="63"/>
  <c r="E23" i="63"/>
  <c r="D23" i="63"/>
  <c r="C23" i="63"/>
  <c r="N22" i="63"/>
  <c r="M22" i="63"/>
  <c r="L22" i="63"/>
  <c r="K22" i="63"/>
  <c r="J22" i="63"/>
  <c r="I22" i="63"/>
  <c r="H22" i="63"/>
  <c r="G22" i="63"/>
  <c r="F22" i="63"/>
  <c r="E22" i="63"/>
  <c r="D22" i="63"/>
  <c r="C22" i="63"/>
  <c r="N21" i="63"/>
  <c r="M21" i="63"/>
  <c r="L21" i="63"/>
  <c r="K21" i="63"/>
  <c r="J21" i="63"/>
  <c r="I21" i="63"/>
  <c r="H21" i="63"/>
  <c r="G21" i="63"/>
  <c r="F21" i="63"/>
  <c r="E21" i="63"/>
  <c r="D21" i="63"/>
  <c r="C21" i="63"/>
  <c r="N20" i="63"/>
  <c r="M20" i="63"/>
  <c r="L20" i="63"/>
  <c r="K20" i="63"/>
  <c r="J20" i="63"/>
  <c r="I20" i="63"/>
  <c r="H20" i="63"/>
  <c r="G20" i="63"/>
  <c r="F20" i="63"/>
  <c r="E20" i="63"/>
  <c r="D20" i="63"/>
  <c r="C20" i="63"/>
  <c r="N19" i="63"/>
  <c r="M19" i="63"/>
  <c r="L19" i="63"/>
  <c r="K19" i="63"/>
  <c r="J19" i="63"/>
  <c r="I19" i="63"/>
  <c r="H19" i="63"/>
  <c r="G19" i="63"/>
  <c r="F19" i="63"/>
  <c r="E19" i="63"/>
  <c r="D19" i="63"/>
  <c r="C19" i="63"/>
  <c r="N18" i="63"/>
  <c r="M18" i="63"/>
  <c r="L18" i="63"/>
  <c r="K18" i="63"/>
  <c r="J18" i="63"/>
  <c r="I18" i="63"/>
  <c r="H18" i="63"/>
  <c r="G18" i="63"/>
  <c r="F18" i="63"/>
  <c r="E18" i="63"/>
  <c r="D18" i="63"/>
</calcChain>
</file>

<file path=xl/sharedStrings.xml><?xml version="1.0" encoding="utf-8"?>
<sst xmlns="http://schemas.openxmlformats.org/spreadsheetml/2006/main" count="1305" uniqueCount="197">
  <si>
    <t xml:space="preserve"> </t>
  </si>
  <si>
    <t>školy</t>
  </si>
  <si>
    <t>děti</t>
  </si>
  <si>
    <t>celkem</t>
  </si>
  <si>
    <t>v tom ve věku</t>
  </si>
  <si>
    <t>dívky</t>
  </si>
  <si>
    <t>2011/12</t>
  </si>
  <si>
    <t>2012/13</t>
  </si>
  <si>
    <t>2013/14</t>
  </si>
  <si>
    <t>2014/15</t>
  </si>
  <si>
    <t>2015/16</t>
  </si>
  <si>
    <t>2016/17</t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</si>
  <si>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</si>
  <si>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</si>
  <si>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</si>
  <si>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</si>
  <si>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</si>
  <si>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</si>
  <si>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</si>
  <si>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</si>
  <si>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</si>
  <si>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</si>
  <si>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</si>
  <si>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</si>
  <si>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</si>
  <si>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</si>
  <si>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</si>
  <si>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</si>
  <si>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MŠMT</t>
  </si>
  <si>
    <t>obec</t>
  </si>
  <si>
    <t>kraj</t>
  </si>
  <si>
    <t>církev</t>
  </si>
  <si>
    <t xml:space="preserve">třídy </t>
  </si>
  <si>
    <t>mladší 3 let</t>
  </si>
  <si>
    <t>v tom ve třídách</t>
  </si>
  <si>
    <t>v tom postižení</t>
  </si>
  <si>
    <t>běžných</t>
  </si>
  <si>
    <t>mentálně</t>
  </si>
  <si>
    <t>sluchově</t>
  </si>
  <si>
    <t>zrakově</t>
  </si>
  <si>
    <t>vadami řeči</t>
  </si>
  <si>
    <t>tělesně</t>
  </si>
  <si>
    <t>vývojovými poruchami</t>
  </si>
  <si>
    <t>.</t>
  </si>
  <si>
    <t>x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</si>
  <si>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</si>
  <si>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Celkem</t>
  </si>
  <si>
    <t>2017/18</t>
  </si>
  <si>
    <t>chlapci</t>
  </si>
  <si>
    <t>ČR</t>
  </si>
  <si>
    <t>cizí</t>
  </si>
  <si>
    <t>počet dětí 
na 1 třídu</t>
  </si>
  <si>
    <t>počet dětí 
na 1 učitele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</si>
  <si>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</si>
  <si>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</si>
  <si>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t>v tom občané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</si>
  <si>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</si>
  <si>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</si>
  <si>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</si>
  <si>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</si>
  <si>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</si>
  <si>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ostatní státy světa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</si>
  <si>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dětí s uvedeným občanstvím na celkovém počtu dětí s cizím státním občanstvím v mateřských školách v daném školním roce</t>
    </r>
  </si>
  <si>
    <t>-</t>
  </si>
  <si>
    <r>
      <rPr>
        <sz val="8"/>
        <color theme="1"/>
        <rFont val="Arial"/>
        <family val="2"/>
        <charset val="238"/>
      </rPr>
      <t>speciálních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</si>
  <si>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</si>
  <si>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</si>
  <si>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</si>
  <si>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6)</t>
    </r>
  </si>
  <si>
    <t>podle pohlaví</t>
  </si>
  <si>
    <t>podle občanství</t>
  </si>
  <si>
    <t>podle věku</t>
  </si>
  <si>
    <t>2018/19</t>
  </si>
  <si>
    <t>Území</t>
  </si>
  <si>
    <t>abs.</t>
  </si>
  <si>
    <t>v %</t>
  </si>
  <si>
    <t>zpět na obsah</t>
  </si>
  <si>
    <t>Školy</t>
  </si>
  <si>
    <t>Třídy</t>
  </si>
  <si>
    <t>Děti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</si>
  <si>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</si>
  <si>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Školní 
rok</t>
  </si>
  <si>
    <t>Školní rok</t>
  </si>
  <si>
    <t>Zřizovatel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</si>
  <si>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 xml:space="preserve">podíl na celkovém počtu dětí v mateřských školách v daném školním roce </t>
    </r>
  </si>
  <si>
    <t>Vietnamu</t>
  </si>
  <si>
    <t>Ukrajiny</t>
  </si>
  <si>
    <t>Ruska</t>
  </si>
  <si>
    <t>ostatních zemí mimo EU</t>
  </si>
  <si>
    <t>z toho občané Slovenska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</si>
  <si>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</si>
  <si>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t>Počet dětí 
na 1 
třídu</t>
  </si>
  <si>
    <t>Počet dětí 
na 1 
učitele</t>
  </si>
  <si>
    <t>počet 
dětí 
na 1 
třídu</t>
  </si>
  <si>
    <t>počet 
dětí 
na 1 učitele</t>
  </si>
  <si>
    <t>soukromý subjekt</t>
  </si>
  <si>
    <t xml:space="preserve">v tom 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</si>
  <si>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</si>
  <si>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4leté</t>
  </si>
  <si>
    <t>3leté</t>
  </si>
  <si>
    <t>5leté</t>
  </si>
  <si>
    <t>6leté a starší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</si>
  <si>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dívek na všech dětech v mateřských školách v daném kraji a věkové skupině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</si>
  <si>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chlapců na všech dětech v mateřských školách v daném kraji a věkové skupině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</si>
  <si>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</si>
  <si>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</si>
  <si>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</si>
  <si>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</si>
  <si>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podíl na celkovém počtu dětí v mateřských školách v daném roce</t>
    </r>
  </si>
  <si>
    <t>Občané EU</t>
  </si>
  <si>
    <t>Občané ostatních států (mimo země EU)</t>
  </si>
  <si>
    <t>2019/20</t>
  </si>
  <si>
    <t>ne</t>
  </si>
  <si>
    <t>ano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</si>
  <si>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dětí s daným postižením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</si>
  <si>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dívek s daným postižením na celkovém počtu dívek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</si>
  <si>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</si>
  <si>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</si>
  <si>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chlapců s daným postižením na celkovém počtu chlapců se zdravotním postižením v mateřských školách </t>
    </r>
  </si>
  <si>
    <t>jiný resort</t>
  </si>
  <si>
    <r>
      <t>podle zdravotního postižení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</si>
  <si>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Zdravotně postižené děti jsou děti s postižením mentálním, sluchovým, se závažnými vadami řeči, s postižením tělesným, s více vadami, se závažnými vývojovými poruchami učení a chování a s poruchami autistického spektra.</t>
    </r>
  </si>
  <si>
    <t>Veřejný zřizovatel
(obec, kraj, MŠMT nebo jiný resort)</t>
  </si>
  <si>
    <t>Soukromý zřizovatel 
(soukromá právnická či fyzická osoba)</t>
  </si>
  <si>
    <t>Církevní zřizovatel</t>
  </si>
  <si>
    <t>Podle věku dětí</t>
  </si>
  <si>
    <t>Děti s cizím státním občanstvím</t>
  </si>
  <si>
    <t>Děti se zdravotním postižením</t>
  </si>
  <si>
    <t>MŠMT – Ministerstvo školství, mládeže a tělovýchovy</t>
  </si>
  <si>
    <t>1.1 Mateřské školy</t>
  </si>
  <si>
    <t>1 Předškolní vzdělávání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</si>
  <si>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</si>
  <si>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</si>
  <si>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</si>
  <si>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</si>
  <si>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podpory.</t>
    </r>
  </si>
  <si>
    <t>2020/21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</si>
  <si>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(každé dítě je evidováno jen pod jedním státním občanstvím, pokud má dítě dvojí občanství, upřednostní se české, dále občanství státu EU)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</si>
  <si>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dětí mateřských škol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</si>
  <si>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mateřských škol s cizím státním občanstvím v daném kraji </t>
    </r>
  </si>
  <si>
    <t>podle vybraných států</t>
  </si>
  <si>
    <t>občané 
Ukrajiny</t>
  </si>
  <si>
    <t>občané 
Vietnamu</t>
  </si>
  <si>
    <t>občané 
Slovenska</t>
  </si>
  <si>
    <t>občané 
Ruska</t>
  </si>
  <si>
    <t>Zdroj dat: Ministerstvo školství, mládeže a tělovýchovy</t>
  </si>
  <si>
    <t>2021/22</t>
  </si>
  <si>
    <t>Meziroční změna
(20/21–21/22)</t>
  </si>
  <si>
    <t>Změna za 5 let 
(16/17–21/22)</t>
  </si>
  <si>
    <t>Změna za 10 let 
(11/12–21/22)</t>
  </si>
  <si>
    <r>
      <t xml:space="preserve">Tab. 1.1.1: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školy, třídy, děti a učitelé,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</si>
  <si>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1.1.2: Mateřské školy </t>
    </r>
    <r>
      <rPr>
        <sz val="10"/>
        <color theme="1"/>
        <rFont val="Arial"/>
        <family val="2"/>
        <charset val="238"/>
      </rPr>
      <t>podle zřizovatele</t>
    </r>
    <r>
      <rPr>
        <b/>
        <sz val="10"/>
        <color theme="1"/>
        <rFont val="Arial"/>
        <family val="2"/>
        <charset val="238"/>
      </rPr>
      <t xml:space="preserve"> – školy, třídy, děti a učitelé,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</si>
  <si>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1.1.3: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školy, třídy, děti a učitelé,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</si>
  <si>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t xml:space="preserve">Tab. 1.1.4: Mateřské školy </t>
    </r>
    <r>
      <rPr>
        <sz val="10"/>
        <color theme="1"/>
        <rFont val="Arial"/>
        <family val="2"/>
        <charset val="238"/>
      </rPr>
      <t>podle zřizovatele v krajském srovnání</t>
    </r>
    <r>
      <rPr>
        <b/>
        <sz val="10"/>
        <color theme="1"/>
        <rFont val="Arial"/>
        <family val="2"/>
        <charset val="238"/>
      </rPr>
      <t xml:space="preserve"> – školy, třídy a děti, </t>
    </r>
    <r>
      <rPr>
        <sz val="10"/>
        <color theme="1"/>
        <rFont val="Arial"/>
        <family val="2"/>
        <charset val="238"/>
      </rPr>
      <t>ve školním roce 2021/22</t>
    </r>
  </si>
  <si>
    <r>
      <t xml:space="preserve">Tab. 1.1.5: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počet tříd,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</si>
  <si>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1.1.6: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počet dětí,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</si>
  <si>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1.1.7: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</si>
  <si>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1.1.8: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podle věku,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</si>
  <si>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1.1.9: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podle věku,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</si>
  <si>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t xml:space="preserve">Tab. 1.1.10: Mateřské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– dívky podle věku,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</si>
  <si>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t>Tab. 1.1.11: Mateřské školy</t>
    </r>
    <r>
      <rPr>
        <sz val="10"/>
        <color theme="1"/>
        <rFont val="Arial"/>
        <family val="2"/>
        <charset val="238"/>
      </rPr>
      <t xml:space="preserve"> v krajském srovnání –</t>
    </r>
    <r>
      <rPr>
        <b/>
        <sz val="10"/>
        <color theme="1"/>
        <rFont val="Arial"/>
        <family val="2"/>
        <charset val="238"/>
      </rPr>
      <t xml:space="preserve"> chlapci podle věku,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</si>
  <si>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t xml:space="preserve">Tab. 1.1.12: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mladších 3 let, </t>
    </r>
    <r>
      <rPr>
        <sz val="10"/>
        <color theme="1"/>
        <rFont val="Arial"/>
        <family val="2"/>
        <charset val="238"/>
      </rPr>
      <t>v časové řadě 2011/12–2021/22</t>
    </r>
  </si>
  <si>
    <r>
      <t>Tab. 1.1.13: Mateřské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 děti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</si>
  <si>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1.1.14: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</si>
  <si>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t xml:space="preserve">Tab. 1.1.15: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s jiným než českým státním občanstvím,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</si>
  <si>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1.1.16: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 časové řadě 2011/12–2021/22</t>
    </r>
  </si>
  <si>
    <r>
      <t xml:space="preserve">Tab. 1.1.17: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dívky se zdravotním postižením podle druhu postižení</t>
    </r>
    <r>
      <rPr>
        <sz val="10"/>
        <color theme="1"/>
        <rFont val="Arial"/>
        <family val="2"/>
        <charset val="238"/>
      </rPr>
      <t>, v časové řadě 2011/12–2021/22</t>
    </r>
  </si>
  <si>
    <r>
      <t xml:space="preserve">Tab. 1.1.18: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chlapci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 časové řadě 2011/12–2021/22</t>
    </r>
  </si>
  <si>
    <r>
      <t xml:space="preserve">Tab. 1.1.19: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ve školním roce 2021/22</t>
    </r>
  </si>
  <si>
    <r>
      <t xml:space="preserve">Tab. 1.1.20: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se zdravotním postižením, </t>
    </r>
    <r>
      <rPr>
        <sz val="10"/>
        <color theme="1"/>
        <rFont val="Arial"/>
        <family val="2"/>
        <charset val="238"/>
      </rPr>
      <t>v časové řadě 2011/12–2021/22</t>
    </r>
  </si>
  <si>
    <t>Tab. 1.1.1: Mateřské školy celkem – školy, třídy, děti a učitelé, v časové řadě 2011/12–2021/22</t>
  </si>
  <si>
    <t>Tab. 1.1.2: Mateřské školy podle zřizovatele – školy, třídy, děti a učitelé, v časové řadě 2011/12–2021/22</t>
  </si>
  <si>
    <t>Tab. 1.1.5: Mateřské školy v krajském srovnání – počet tříd, v časové řadě 2011/12–2021/22</t>
  </si>
  <si>
    <t>Tab. 1.1.6: Mateřské školy v krajském srovnání – počet dětí, v časové řadě 2011/12–2021/22</t>
  </si>
  <si>
    <t>Tab. 1.1.7: Mateřské školy v krajském srovnání – počet učitelů, v časové řadě 2011/12–2021/22</t>
  </si>
  <si>
    <t>Tab. 1.1.8: Mateřské školy celkem – děti podle věku, v časové řadě 2011/12–2021/22</t>
  </si>
  <si>
    <t>Tab. 1.1.12: Mateřské školy v krajském srovnání – počet dětí mladších 3 let, v časové řadě 2011/12–2021/22</t>
  </si>
  <si>
    <t>Tab. 1.1.13: Mateřské školy celkem – děti s jiným než českým státním občanstvím, v časové řadě 2011/12–2021/22</t>
  </si>
  <si>
    <t>Tab. 1.1.15: Mateřské školy v krajském srovnání – počet dětí s jiným než českým státním občanstvím, v časové řadě 2011/12–2021/22</t>
  </si>
  <si>
    <t>Tab. 1.1.16: Mateřské školy celkem – děti se zdravotním postižením podle druhu postižení, v časové řadě 2011/12–2021/22</t>
  </si>
  <si>
    <t>Tab. 1.1.17: Mateřské školy celkem – dívky se zdravotním postižením podle druhu postižení, v časové řadě 2011/12–2021/22</t>
  </si>
  <si>
    <t>Tab. 1.1.18: Mateřské školy celkem – chlapci se zdravotním postižením podle druhu postižení, v časové řadě 2011/12–2021/22</t>
  </si>
  <si>
    <t>Tab. 1.1.20: Mateřské školy v krajském srovnání – počet dětí se zdravotním postižením, v časové řadě 2011/12–2021/22</t>
  </si>
  <si>
    <t>Tab. 1.1.3: Mateřské školy v krajském srovnání – školy, třídy, děti a učitelé, ve školním roce 2021/22</t>
  </si>
  <si>
    <t>Tab. 1.1.9: Mateřské školy v krajském srovnání – děti podle věku, ve školním roce 2021/22</t>
  </si>
  <si>
    <t>Tab. 1.1.10: Mateřské školy v krajském srovnání – dívky podle věku, ve školním roce 2021/22</t>
  </si>
  <si>
    <t>Tab. 1.1.11: Mateřské školy v krajském srovnání – chlapci podle věku, ve školním roce 2021/22</t>
  </si>
  <si>
    <t>Tab. 1.1.14: Mateřské školy v krajském srovnání – děti s jiným než českým státním občanstvím, ve školním roce 2021/22</t>
  </si>
  <si>
    <t>Tab. 1.1.19: Mateřské školy v krajském srovnání – děti se zdravotním postižením podle druhu postižení, ve školním roce 2021/22</t>
  </si>
  <si>
    <t>Změna 
za 5 let 
(16/17–21/22)</t>
  </si>
  <si>
    <t>Změna 
za 10 let 
(11/12–21/22)</t>
  </si>
  <si>
    <t>Tab. 1.1.4: Mateřské školy podle zřizovatele v krajském srovnání – školy, třídy a děti, ve školním roce 2021/22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</si>
  <si>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zaměstnané; pro dělení učitelů dle pohlaví a kvalifikace viz tabulky v kapitole 6</t>
    </r>
  </si>
  <si>
    <t>Změna za 
5 let 
(16/17–21/22)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</si>
  <si>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počet plných úvazků; pro dělení učitelů dle pohlaví a kvalifikace viz tabulky v kapitole 6</t>
    </r>
  </si>
  <si>
    <t>poruchami autistického spektra</t>
  </si>
  <si>
    <t>Český statistický úřad: Školy a školská zařízení za školní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</si>
</sst>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8" formatCode="#,##0.00_ ;\-#,##0.00\ "/>
    <numFmt numFmtId="169" formatCode="0.0"/>
    <numFmt numFmtId="170" formatCode="0.0%"/>
    <numFmt numFmtId="171" formatCode="&quot;Kč&quot;#,##0_);\(&quot;Kč&quot;#,##0\)"/>
    <numFmt numFmtId="172" formatCode="_(* #,##0.00_);_(* \(#,##0.00\);_(* &quot;-&quot;??_);_(@_)"/>
    <numFmt numFmtId="173" formatCode="&quot;Kč&quot;#,##0.00_);\(&quot;Kč&quot;#,##0.00\)"/>
    <numFmt numFmtId="174" formatCode="#,##0_ ;\-#,##0\ ;\–\ "/>
    <numFmt numFmtId="175" formatCode="#,##0.0"/>
    <numFmt numFmtId="176" formatCode="#,##0.0_ ;[Red]\-#,##0.0\ 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C00000"/>
      <name val="Arial"/>
      <family val="2"/>
      <charset val="238"/>
    </font>
    <font>
      <u/>
      <sz val="1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5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5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5" fillId="2" borderId="0" applyFont="0" applyFill="0" applyBorder="0" applyAlignment="0" applyProtection="0"/>
    <xf numFmtId="171" fontId="5" fillId="2" borderId="0" applyFont="0" applyFill="0" applyBorder="0" applyAlignment="0" applyProtection="0"/>
    <xf numFmtId="171" fontId="5" fillId="0" borderId="0" applyFont="0" applyFill="0" applyBorder="0" applyAlignment="0" applyProtection="0"/>
    <xf numFmtId="0" fontId="1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71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5" fillId="2" borderId="0" applyFont="0" applyFill="0" applyBorder="0" applyAlignment="0" applyProtection="0"/>
    <xf numFmtId="171" fontId="5" fillId="2" borderId="0" applyFont="0" applyFill="0" applyBorder="0" applyAlignment="0" applyProtection="0"/>
    <xf numFmtId="171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634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0" fillId="0" borderId="0" xfId="2" applyFont="1"/>
    <xf numFmtId="0" fontId="12" fillId="0" borderId="0" xfId="0" applyFont="1"/>
    <xf numFmtId="0" fontId="17" fillId="0" borderId="7" xfId="0" applyFont="1" applyBorder="1" applyAlignment="1">
      <alignment horizontal="left" vertical="center" wrapText="1"/>
    </xf>
    <xf numFmtId="165" fontId="6" fillId="0" borderId="16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/>
    </xf>
    <xf numFmtId="0" fontId="20" fillId="0" borderId="0" xfId="0" applyFont="1"/>
    <xf numFmtId="165" fontId="20" fillId="0" borderId="0" xfId="0" applyNumberFormat="1" applyFont="1"/>
    <xf numFmtId="0" fontId="0" fillId="0" borderId="0" xfId="0" applyAlignment="1">
      <alignment horizontal="right" wrapText="1"/>
    </xf>
    <xf numFmtId="165" fontId="0" fillId="0" borderId="0" xfId="0" applyNumberFormat="1" applyAlignment="1">
      <alignment vertical="center"/>
    </xf>
    <xf numFmtId="0" fontId="22" fillId="0" borderId="0" xfId="0" applyFont="1"/>
    <xf numFmtId="165" fontId="8" fillId="0" borderId="27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9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 wrapText="1" indent="1"/>
    </xf>
    <xf numFmtId="165" fontId="8" fillId="0" borderId="18" xfId="0" applyNumberFormat="1" applyFont="1" applyFill="1" applyBorder="1" applyAlignment="1">
      <alignment vertical="center"/>
    </xf>
    <xf numFmtId="0" fontId="22" fillId="0" borderId="0" xfId="0" applyFont="1" applyFill="1"/>
    <xf numFmtId="0" fontId="0" fillId="0" borderId="0" xfId="0" applyFill="1" applyBorder="1"/>
    <xf numFmtId="0" fontId="3" fillId="0" borderId="0" xfId="0" applyFont="1"/>
    <xf numFmtId="0" fontId="3" fillId="0" borderId="0" xfId="0" applyFont="1" applyFill="1" applyBorder="1"/>
    <xf numFmtId="0" fontId="10" fillId="0" borderId="0" xfId="2" applyFont="1" applyFill="1" applyBorder="1"/>
    <xf numFmtId="0" fontId="3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/>
    <xf numFmtId="168" fontId="6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0" xfId="0" applyBorder="1"/>
    <xf numFmtId="165" fontId="6" fillId="0" borderId="67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2" fillId="0" borderId="0" xfId="0" applyFont="1" applyFill="1"/>
    <xf numFmtId="0" fontId="0" fillId="0" borderId="0" xfId="0"/>
    <xf numFmtId="0" fontId="4" fillId="0" borderId="0" xfId="0" applyFont="1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6" fillId="0" borderId="56" xfId="1" applyNumberFormat="1" applyFont="1" applyFill="1" applyBorder="1" applyAlignment="1" applyProtection="1">
      <alignment horizontal="right" vertical="center"/>
      <protection locked="0"/>
    </xf>
    <xf numFmtId="166" fontId="6" fillId="0" borderId="56" xfId="0" applyNumberFormat="1" applyFont="1" applyFill="1" applyBorder="1" applyAlignment="1" applyProtection="1">
      <alignment horizontal="right" vertical="center"/>
    </xf>
    <xf numFmtId="165" fontId="6" fillId="0" borderId="56" xfId="1" applyNumberFormat="1" applyFont="1" applyFill="1" applyBorder="1" applyAlignment="1" applyProtection="1">
      <alignment vertical="center"/>
      <protection locked="0"/>
    </xf>
    <xf numFmtId="165" fontId="6" fillId="0" borderId="16" xfId="1" applyNumberFormat="1" applyFont="1" applyFill="1" applyBorder="1" applyAlignment="1" applyProtection="1">
      <alignment horizontal="right" vertical="center"/>
      <protection locked="0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67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6" xfId="0" applyNumberFormat="1" applyFont="1" applyFill="1" applyBorder="1" applyAlignment="1">
      <alignment vertical="center"/>
    </xf>
    <xf numFmtId="170" fontId="4" fillId="0" borderId="0" xfId="58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165" fontId="8" fillId="0" borderId="18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 indent="1"/>
    </xf>
    <xf numFmtId="3" fontId="17" fillId="0" borderId="27" xfId="0" applyNumberFormat="1" applyFont="1" applyBorder="1" applyAlignment="1">
      <alignment horizontal="left" vertical="center" wrapText="1"/>
    </xf>
    <xf numFmtId="165" fontId="8" fillId="0" borderId="67" xfId="0" applyNumberFormat="1" applyFont="1" applyBorder="1" applyAlignment="1">
      <alignment vertical="center"/>
    </xf>
    <xf numFmtId="0" fontId="3" fillId="0" borderId="0" xfId="0" applyFont="1"/>
    <xf numFmtId="0" fontId="4" fillId="0" borderId="0" xfId="0" applyFont="1"/>
    <xf numFmtId="165" fontId="8" fillId="0" borderId="69" xfId="0" applyNumberFormat="1" applyFont="1" applyBorder="1" applyAlignment="1">
      <alignment horizontal="right" vertical="center"/>
    </xf>
    <xf numFmtId="165" fontId="8" fillId="0" borderId="67" xfId="0" applyNumberFormat="1" applyFont="1" applyBorder="1" applyAlignment="1">
      <alignment horizontal="right" vertical="center"/>
    </xf>
    <xf numFmtId="165" fontId="8" fillId="0" borderId="69" xfId="0" applyNumberFormat="1" applyFont="1" applyBorder="1" applyAlignment="1">
      <alignment vertical="center"/>
    </xf>
    <xf numFmtId="0" fontId="0" fillId="0" borderId="0" xfId="0"/>
    <xf numFmtId="0" fontId="4" fillId="0" borderId="0" xfId="2" applyFont="1"/>
    <xf numFmtId="165" fontId="6" fillId="0" borderId="68" xfId="1" applyNumberFormat="1" applyFont="1" applyFill="1" applyBorder="1" applyAlignment="1" applyProtection="1">
      <alignment vertical="center"/>
      <protection locked="0"/>
    </xf>
    <xf numFmtId="165" fontId="6" fillId="0" borderId="34" xfId="1" applyNumberFormat="1" applyFont="1" applyFill="1" applyBorder="1" applyAlignment="1" applyProtection="1">
      <alignment vertical="center"/>
      <protection locked="0"/>
    </xf>
    <xf numFmtId="165" fontId="6" fillId="0" borderId="34" xfId="1" applyNumberFormat="1" applyFont="1" applyFill="1" applyBorder="1" applyAlignment="1" applyProtection="1">
      <alignment horizontal="right" vertical="center"/>
      <protection locked="0"/>
    </xf>
    <xf numFmtId="166" fontId="6" fillId="0" borderId="69" xfId="0" applyNumberFormat="1" applyFont="1" applyFill="1" applyBorder="1" applyAlignment="1" applyProtection="1">
      <alignment horizontal="right" vertical="center"/>
    </xf>
    <xf numFmtId="165" fontId="8" fillId="0" borderId="16" xfId="0" applyNumberFormat="1" applyFont="1" applyBorder="1" applyAlignment="1">
      <alignment vertical="center"/>
    </xf>
    <xf numFmtId="167" fontId="0" fillId="0" borderId="0" xfId="0" applyNumberFormat="1"/>
    <xf numFmtId="166" fontId="6" fillId="0" borderId="18" xfId="0" applyNumberFormat="1" applyFont="1" applyFill="1" applyBorder="1" applyAlignment="1" applyProtection="1">
      <alignment horizontal="right" vertical="center"/>
    </xf>
    <xf numFmtId="165" fontId="6" fillId="0" borderId="36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2" fillId="0" borderId="0" xfId="0" applyFont="1"/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8" fillId="0" borderId="33" xfId="0" applyNumberFormat="1" applyFont="1" applyFill="1" applyBorder="1" applyAlignment="1">
      <alignment vertical="center"/>
    </xf>
    <xf numFmtId="170" fontId="4" fillId="0" borderId="56" xfId="58" applyNumberFormat="1" applyFont="1" applyBorder="1" applyAlignment="1">
      <alignment vertical="center"/>
    </xf>
    <xf numFmtId="170" fontId="4" fillId="0" borderId="33" xfId="58" applyNumberFormat="1" applyFont="1" applyBorder="1" applyAlignment="1">
      <alignment vertical="center"/>
    </xf>
    <xf numFmtId="170" fontId="4" fillId="0" borderId="34" xfId="58" applyNumberFormat="1" applyFont="1" applyBorder="1" applyAlignment="1">
      <alignment vertical="center"/>
    </xf>
    <xf numFmtId="170" fontId="4" fillId="0" borderId="36" xfId="58" applyNumberFormat="1" applyFont="1" applyBorder="1" applyAlignment="1">
      <alignment vertical="center"/>
    </xf>
    <xf numFmtId="170" fontId="4" fillId="0" borderId="34" xfId="58" applyNumberFormat="1" applyFont="1" applyFill="1" applyBorder="1" applyAlignment="1">
      <alignment vertical="center"/>
    </xf>
    <xf numFmtId="170" fontId="4" fillId="0" borderId="18" xfId="58" applyNumberFormat="1" applyFont="1" applyFill="1" applyBorder="1" applyAlignment="1">
      <alignment vertical="center"/>
    </xf>
    <xf numFmtId="170" fontId="4" fillId="0" borderId="33" xfId="58" applyNumberFormat="1" applyFont="1" applyFill="1" applyBorder="1" applyAlignment="1">
      <alignment vertical="center"/>
    </xf>
    <xf numFmtId="170" fontId="4" fillId="0" borderId="68" xfId="58" applyNumberFormat="1" applyFont="1" applyBorder="1" applyAlignment="1">
      <alignment vertical="center"/>
    </xf>
    <xf numFmtId="170" fontId="4" fillId="0" borderId="35" xfId="58" applyNumberFormat="1" applyFont="1" applyFill="1" applyBorder="1" applyAlignment="1">
      <alignment vertical="center"/>
    </xf>
    <xf numFmtId="170" fontId="4" fillId="0" borderId="36" xfId="58" applyNumberFormat="1" applyFont="1" applyFill="1" applyBorder="1" applyAlignment="1">
      <alignment vertical="center"/>
    </xf>
    <xf numFmtId="0" fontId="28" fillId="0" borderId="0" xfId="57" applyFont="1" applyAlignment="1" applyProtection="1"/>
    <xf numFmtId="170" fontId="26" fillId="0" borderId="0" xfId="58" applyNumberFormat="1" applyFont="1" applyBorder="1" applyAlignment="1">
      <alignment vertical="center"/>
    </xf>
    <xf numFmtId="165" fontId="6" fillId="0" borderId="27" xfId="1" applyNumberFormat="1" applyFont="1" applyFill="1" applyBorder="1" applyAlignment="1" applyProtection="1">
      <alignment horizontal="right" vertical="center"/>
      <protection locked="0"/>
    </xf>
    <xf numFmtId="165" fontId="6" fillId="0" borderId="27" xfId="1" applyNumberFormat="1" applyFont="1" applyFill="1" applyBorder="1" applyAlignment="1" applyProtection="1">
      <alignment vertical="center"/>
      <protection locked="0"/>
    </xf>
    <xf numFmtId="165" fontId="8" fillId="0" borderId="18" xfId="0" applyNumberFormat="1" applyFont="1" applyFill="1" applyBorder="1" applyAlignment="1">
      <alignment horizontal="right" vertical="center"/>
    </xf>
    <xf numFmtId="170" fontId="0" fillId="0" borderId="0" xfId="0" applyNumberFormat="1"/>
    <xf numFmtId="165" fontId="6" fillId="0" borderId="67" xfId="0" applyNumberFormat="1" applyFont="1" applyFill="1" applyBorder="1" applyAlignment="1" applyProtection="1">
      <alignment vertical="center"/>
    </xf>
    <xf numFmtId="165" fontId="8" fillId="0" borderId="35" xfId="0" applyNumberFormat="1" applyFont="1" applyFill="1" applyBorder="1" applyAlignment="1">
      <alignment horizontal="right" vertical="center"/>
    </xf>
    <xf numFmtId="0" fontId="3" fillId="0" borderId="0" xfId="57" applyFont="1" applyAlignment="1" applyProtection="1"/>
    <xf numFmtId="170" fontId="4" fillId="0" borderId="17" xfId="58" applyNumberFormat="1" applyFont="1" applyFill="1" applyBorder="1" applyAlignment="1">
      <alignment vertical="center"/>
    </xf>
    <xf numFmtId="170" fontId="4" fillId="0" borderId="68" xfId="58" applyNumberFormat="1" applyFont="1" applyFill="1" applyBorder="1" applyAlignment="1">
      <alignment vertical="center"/>
    </xf>
    <xf numFmtId="170" fontId="0" fillId="0" borderId="0" xfId="0" applyNumberFormat="1" applyAlignment="1">
      <alignment vertical="center"/>
    </xf>
    <xf numFmtId="0" fontId="24" fillId="0" borderId="0" xfId="57" applyAlignment="1" applyProtection="1"/>
    <xf numFmtId="166" fontId="18" fillId="0" borderId="69" xfId="0" applyNumberFormat="1" applyFont="1" applyFill="1" applyBorder="1" applyAlignment="1" applyProtection="1">
      <alignment horizontal="right" vertical="center"/>
    </xf>
    <xf numFmtId="166" fontId="6" fillId="0" borderId="17" xfId="0" applyNumberFormat="1" applyFont="1" applyFill="1" applyBorder="1" applyAlignment="1" applyProtection="1">
      <alignment horizontal="right" vertical="center"/>
    </xf>
    <xf numFmtId="0" fontId="10" fillId="0" borderId="0" xfId="2" applyFont="1" applyFill="1"/>
    <xf numFmtId="165" fontId="6" fillId="0" borderId="101" xfId="1" applyNumberFormat="1" applyFont="1" applyFill="1" applyBorder="1" applyAlignment="1" applyProtection="1">
      <alignment vertical="center"/>
      <protection locked="0"/>
    </xf>
    <xf numFmtId="165" fontId="8" fillId="0" borderId="101" xfId="0" applyNumberFormat="1" applyFont="1" applyBorder="1" applyAlignment="1">
      <alignment horizontal="right" vertical="center"/>
    </xf>
    <xf numFmtId="165" fontId="8" fillId="0" borderId="101" xfId="0" applyNumberFormat="1" applyFont="1" applyFill="1" applyBorder="1" applyAlignment="1">
      <alignment horizontal="right" vertical="center"/>
    </xf>
    <xf numFmtId="170" fontId="4" fillId="0" borderId="101" xfId="58" applyNumberFormat="1" applyFont="1" applyFill="1" applyBorder="1" applyAlignment="1">
      <alignment vertical="center"/>
    </xf>
    <xf numFmtId="170" fontId="4" fillId="0" borderId="101" xfId="58" applyNumberFormat="1" applyFont="1" applyBorder="1" applyAlignment="1">
      <alignment vertical="center"/>
    </xf>
    <xf numFmtId="166" fontId="6" fillId="0" borderId="101" xfId="0" applyNumberFormat="1" applyFont="1" applyFill="1" applyBorder="1" applyAlignment="1" applyProtection="1">
      <alignment horizontal="right" vertical="center"/>
    </xf>
    <xf numFmtId="9" fontId="4" fillId="0" borderId="56" xfId="58" applyNumberFormat="1" applyFont="1" applyBorder="1" applyAlignment="1">
      <alignment vertical="center"/>
    </xf>
    <xf numFmtId="9" fontId="4" fillId="0" borderId="33" xfId="58" applyNumberFormat="1" applyFont="1" applyFill="1" applyBorder="1" applyAlignment="1">
      <alignment vertical="center"/>
    </xf>
    <xf numFmtId="9" fontId="4" fillId="0" borderId="34" xfId="58" applyNumberFormat="1" applyFont="1" applyBorder="1" applyAlignment="1">
      <alignment vertical="center"/>
    </xf>
    <xf numFmtId="9" fontId="4" fillId="0" borderId="33" xfId="58" applyNumberFormat="1" applyFont="1" applyBorder="1" applyAlignment="1">
      <alignment vertical="center"/>
    </xf>
    <xf numFmtId="0" fontId="4" fillId="0" borderId="0" xfId="2" applyFont="1" applyFill="1"/>
    <xf numFmtId="165" fontId="0" fillId="0" borderId="0" xfId="0" applyNumberFormat="1" applyFill="1"/>
    <xf numFmtId="170" fontId="8" fillId="0" borderId="56" xfId="58" applyNumberFormat="1" applyFont="1" applyBorder="1" applyAlignment="1">
      <alignment horizontal="right" vertical="center"/>
    </xf>
    <xf numFmtId="170" fontId="8" fillId="0" borderId="56" xfId="58" applyNumberFormat="1" applyFont="1" applyBorder="1" applyAlignment="1">
      <alignment vertical="center"/>
    </xf>
    <xf numFmtId="170" fontId="8" fillId="0" borderId="33" xfId="58" applyNumberFormat="1" applyFont="1" applyBorder="1" applyAlignment="1">
      <alignment vertical="center"/>
    </xf>
    <xf numFmtId="9" fontId="4" fillId="0" borderId="69" xfId="58" applyNumberFormat="1" applyFont="1" applyBorder="1" applyAlignment="1">
      <alignment vertical="center"/>
    </xf>
    <xf numFmtId="9" fontId="4" fillId="0" borderId="18" xfId="58" applyNumberFormat="1" applyFont="1" applyBorder="1" applyAlignment="1">
      <alignment vertical="center"/>
    </xf>
    <xf numFmtId="167" fontId="10" fillId="0" borderId="33" xfId="0" applyNumberFormat="1" applyFont="1" applyFill="1" applyBorder="1" applyAlignment="1" applyProtection="1">
      <alignment horizontal="right" vertical="center"/>
    </xf>
    <xf numFmtId="167" fontId="10" fillId="0" borderId="36" xfId="0" applyNumberFormat="1" applyFont="1" applyFill="1" applyBorder="1" applyAlignment="1" applyProtection="1">
      <alignment horizontal="right" vertical="center"/>
    </xf>
    <xf numFmtId="174" fontId="17" fillId="0" borderId="97" xfId="0" applyNumberFormat="1" applyFont="1" applyBorder="1" applyAlignment="1">
      <alignment vertical="center"/>
    </xf>
    <xf numFmtId="174" fontId="17" fillId="0" borderId="108" xfId="0" applyNumberFormat="1" applyFont="1" applyBorder="1" applyAlignment="1">
      <alignment vertical="center"/>
    </xf>
    <xf numFmtId="174" fontId="17" fillId="0" borderId="106" xfId="0" applyNumberFormat="1" applyFont="1" applyBorder="1" applyAlignment="1">
      <alignment vertical="center"/>
    </xf>
    <xf numFmtId="174" fontId="8" fillId="0" borderId="97" xfId="0" applyNumberFormat="1" applyFont="1" applyBorder="1" applyAlignment="1">
      <alignment vertical="center"/>
    </xf>
    <xf numFmtId="174" fontId="8" fillId="0" borderId="94" xfId="0" applyNumberFormat="1" applyFont="1" applyBorder="1" applyAlignment="1">
      <alignment vertical="center"/>
    </xf>
    <xf numFmtId="170" fontId="8" fillId="0" borderId="95" xfId="58" applyNumberFormat="1" applyFont="1" applyBorder="1" applyAlignment="1">
      <alignment vertical="center"/>
    </xf>
    <xf numFmtId="174" fontId="8" fillId="0" borderId="106" xfId="0" applyNumberFormat="1" applyFont="1" applyBorder="1" applyAlignment="1">
      <alignment vertical="center"/>
    </xf>
    <xf numFmtId="174" fontId="8" fillId="0" borderId="98" xfId="0" applyNumberFormat="1" applyFont="1" applyBorder="1" applyAlignment="1">
      <alignment vertical="center"/>
    </xf>
    <xf numFmtId="174" fontId="8" fillId="0" borderId="100" xfId="0" applyNumberFormat="1" applyFont="1" applyBorder="1" applyAlignment="1">
      <alignment vertical="center"/>
    </xf>
    <xf numFmtId="170" fontId="8" fillId="0" borderId="99" xfId="58" applyNumberFormat="1" applyFont="1" applyBorder="1" applyAlignment="1">
      <alignment vertical="center"/>
    </xf>
    <xf numFmtId="174" fontId="8" fillId="0" borderId="107" xfId="0" applyNumberFormat="1" applyFont="1" applyBorder="1" applyAlignment="1">
      <alignment vertical="center"/>
    </xf>
    <xf numFmtId="166" fontId="18" fillId="0" borderId="101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170" fontId="17" fillId="0" borderId="95" xfId="58" applyNumberFormat="1" applyFont="1" applyBorder="1" applyAlignment="1">
      <alignment vertical="center"/>
    </xf>
    <xf numFmtId="166" fontId="17" fillId="0" borderId="106" xfId="0" applyNumberFormat="1" applyFont="1" applyBorder="1" applyAlignment="1">
      <alignment vertical="center"/>
    </xf>
    <xf numFmtId="170" fontId="17" fillId="0" borderId="34" xfId="58" applyNumberFormat="1" applyFont="1" applyBorder="1" applyAlignment="1">
      <alignment vertical="center"/>
    </xf>
    <xf numFmtId="166" fontId="8" fillId="0" borderId="106" xfId="0" applyNumberFormat="1" applyFont="1" applyBorder="1" applyAlignment="1">
      <alignment vertical="center"/>
    </xf>
    <xf numFmtId="170" fontId="8" fillId="0" borderId="34" xfId="58" applyNumberFormat="1" applyFont="1" applyBorder="1" applyAlignment="1">
      <alignment vertical="center"/>
    </xf>
    <xf numFmtId="166" fontId="8" fillId="0" borderId="107" xfId="0" applyNumberFormat="1" applyFont="1" applyBorder="1" applyAlignment="1">
      <alignment vertical="center"/>
    </xf>
    <xf numFmtId="170" fontId="8" fillId="0" borderId="36" xfId="58" applyNumberFormat="1" applyFont="1" applyBorder="1" applyAlignment="1">
      <alignment vertical="center"/>
    </xf>
    <xf numFmtId="170" fontId="17" fillId="0" borderId="56" xfId="58" applyNumberFormat="1" applyFont="1" applyBorder="1" applyAlignment="1">
      <alignment vertical="center"/>
    </xf>
    <xf numFmtId="166" fontId="17" fillId="0" borderId="94" xfId="0" applyNumberFormat="1" applyFont="1" applyBorder="1" applyAlignment="1">
      <alignment vertical="center"/>
    </xf>
    <xf numFmtId="166" fontId="8" fillId="0" borderId="94" xfId="0" applyNumberFormat="1" applyFont="1" applyBorder="1" applyAlignment="1">
      <alignment vertical="center"/>
    </xf>
    <xf numFmtId="166" fontId="8" fillId="0" borderId="100" xfId="0" applyNumberFormat="1" applyFont="1" applyBorder="1" applyAlignment="1">
      <alignment vertical="center"/>
    </xf>
    <xf numFmtId="174" fontId="17" fillId="0" borderId="94" xfId="0" applyNumberFormat="1" applyFont="1" applyBorder="1" applyAlignment="1">
      <alignment vertical="center"/>
    </xf>
    <xf numFmtId="165" fontId="0" fillId="0" borderId="0" xfId="0" applyNumberFormat="1" applyFill="1" applyBorder="1"/>
    <xf numFmtId="166" fontId="0" fillId="0" borderId="0" xfId="0" applyNumberFormat="1"/>
    <xf numFmtId="0" fontId="4" fillId="0" borderId="0" xfId="2" applyFont="1" applyFill="1" applyBorder="1" applyProtection="1">
      <protection locked="0"/>
    </xf>
    <xf numFmtId="0" fontId="2" fillId="0" borderId="0" xfId="0" applyFont="1" applyFill="1" applyBorder="1"/>
    <xf numFmtId="0" fontId="5" fillId="0" borderId="0" xfId="57" applyFont="1" applyAlignment="1" applyProtection="1"/>
    <xf numFmtId="0" fontId="5" fillId="0" borderId="0" xfId="0" applyFont="1"/>
    <xf numFmtId="0" fontId="29" fillId="0" borderId="0" xfId="57" applyFont="1" applyAlignment="1" applyProtection="1"/>
    <xf numFmtId="0" fontId="29" fillId="0" borderId="0" xfId="0" applyFont="1"/>
    <xf numFmtId="0" fontId="17" fillId="0" borderId="27" xfId="0" applyFont="1" applyFill="1" applyBorder="1" applyAlignment="1">
      <alignment horizontal="left" vertical="center" wrapText="1"/>
    </xf>
    <xf numFmtId="170" fontId="17" fillId="0" borderId="95" xfId="58" applyNumberFormat="1" applyFont="1" applyFill="1" applyBorder="1" applyAlignment="1">
      <alignment vertical="center"/>
    </xf>
    <xf numFmtId="166" fontId="17" fillId="0" borderId="106" xfId="0" applyNumberFormat="1" applyFont="1" applyFill="1" applyBorder="1" applyAlignment="1">
      <alignment vertical="center"/>
    </xf>
    <xf numFmtId="170" fontId="17" fillId="0" borderId="34" xfId="58" applyNumberFormat="1" applyFont="1" applyFill="1" applyBorder="1" applyAlignment="1">
      <alignment vertical="center"/>
    </xf>
    <xf numFmtId="170" fontId="8" fillId="0" borderId="95" xfId="58" applyNumberFormat="1" applyFont="1" applyFill="1" applyBorder="1" applyAlignment="1">
      <alignment vertical="center"/>
    </xf>
    <xf numFmtId="166" fontId="8" fillId="0" borderId="106" xfId="0" applyNumberFormat="1" applyFont="1" applyFill="1" applyBorder="1" applyAlignment="1">
      <alignment vertical="center"/>
    </xf>
    <xf numFmtId="170" fontId="8" fillId="0" borderId="34" xfId="58" applyNumberFormat="1" applyFont="1" applyFill="1" applyBorder="1" applyAlignment="1">
      <alignment vertical="center"/>
    </xf>
    <xf numFmtId="174" fontId="8" fillId="0" borderId="106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center" wrapText="1" indent="1"/>
    </xf>
    <xf numFmtId="170" fontId="8" fillId="0" borderId="99" xfId="58" applyNumberFormat="1" applyFont="1" applyFill="1" applyBorder="1" applyAlignment="1">
      <alignment vertical="center"/>
    </xf>
    <xf numFmtId="166" fontId="8" fillId="0" borderId="107" xfId="0" applyNumberFormat="1" applyFont="1" applyFill="1" applyBorder="1" applyAlignment="1">
      <alignment vertical="center"/>
    </xf>
    <xf numFmtId="170" fontId="8" fillId="0" borderId="36" xfId="58" applyNumberFormat="1" applyFont="1" applyFill="1" applyBorder="1" applyAlignment="1">
      <alignment vertical="center"/>
    </xf>
    <xf numFmtId="169" fontId="4" fillId="0" borderId="56" xfId="0" applyNumberFormat="1" applyFont="1" applyBorder="1" applyAlignment="1">
      <alignment vertical="center"/>
    </xf>
    <xf numFmtId="169" fontId="4" fillId="0" borderId="34" xfId="0" applyNumberFormat="1" applyFont="1" applyBorder="1" applyAlignment="1">
      <alignment vertical="center"/>
    </xf>
    <xf numFmtId="0" fontId="6" fillId="4" borderId="70" xfId="2" applyFont="1" applyFill="1" applyBorder="1" applyAlignment="1" applyProtection="1">
      <alignment horizontal="center" vertical="center"/>
      <protection locked="0"/>
    </xf>
    <xf numFmtId="165" fontId="6" fillId="4" borderId="71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7" fontId="6" fillId="4" borderId="70" xfId="1" applyNumberFormat="1" applyFont="1" applyFill="1" applyBorder="1" applyAlignment="1" applyProtection="1">
      <alignment vertical="center"/>
      <protection locked="0"/>
    </xf>
    <xf numFmtId="0" fontId="10" fillId="4" borderId="76" xfId="2" applyFont="1" applyFill="1" applyBorder="1" applyAlignment="1" applyProtection="1">
      <alignment horizontal="center" vertical="center"/>
      <protection locked="0"/>
    </xf>
    <xf numFmtId="170" fontId="6" fillId="4" borderId="77" xfId="58" applyNumberFormat="1" applyFont="1" applyFill="1" applyBorder="1" applyAlignment="1" applyProtection="1">
      <alignment vertical="center"/>
      <protection locked="0"/>
    </xf>
    <xf numFmtId="170" fontId="6" fillId="4" borderId="78" xfId="58" applyNumberFormat="1" applyFont="1" applyFill="1" applyBorder="1" applyAlignment="1" applyProtection="1">
      <alignment vertical="center"/>
      <protection locked="0"/>
    </xf>
    <xf numFmtId="170" fontId="6" fillId="4" borderId="79" xfId="58" applyNumberFormat="1" applyFont="1" applyFill="1" applyBorder="1" applyAlignment="1" applyProtection="1">
      <alignment vertical="center"/>
      <protection locked="0"/>
    </xf>
    <xf numFmtId="170" fontId="6" fillId="4" borderId="76" xfId="58" applyNumberFormat="1" applyFont="1" applyFill="1" applyBorder="1" applyAlignment="1" applyProtection="1">
      <alignment vertical="center"/>
      <protection locked="0"/>
    </xf>
    <xf numFmtId="0" fontId="6" fillId="4" borderId="109" xfId="2" applyFont="1" applyFill="1" applyBorder="1" applyAlignment="1" applyProtection="1">
      <alignment horizontal="center" vertical="center"/>
      <protection locked="0"/>
    </xf>
    <xf numFmtId="165" fontId="6" fillId="4" borderId="110" xfId="1" applyNumberFormat="1" applyFont="1" applyFill="1" applyBorder="1" applyAlignment="1" applyProtection="1">
      <alignment vertical="center"/>
      <protection locked="0"/>
    </xf>
    <xf numFmtId="165" fontId="6" fillId="4" borderId="112" xfId="1" applyNumberFormat="1" applyFont="1" applyFill="1" applyBorder="1" applyAlignment="1" applyProtection="1">
      <alignment vertical="center"/>
      <protection locked="0"/>
    </xf>
    <xf numFmtId="165" fontId="6" fillId="4" borderId="113" xfId="1" applyNumberFormat="1" applyFont="1" applyFill="1" applyBorder="1" applyAlignment="1" applyProtection="1">
      <alignment vertical="center"/>
      <protection locked="0"/>
    </xf>
    <xf numFmtId="167" fontId="6" fillId="4" borderId="109" xfId="1" applyNumberFormat="1" applyFont="1" applyFill="1" applyBorder="1" applyAlignment="1" applyProtection="1">
      <alignment vertical="center"/>
      <protection locked="0"/>
    </xf>
    <xf numFmtId="0" fontId="10" fillId="4" borderId="60" xfId="2" applyFont="1" applyFill="1" applyBorder="1" applyAlignment="1" applyProtection="1">
      <alignment horizontal="center" vertical="center"/>
      <protection locked="0"/>
    </xf>
    <xf numFmtId="170" fontId="6" fillId="4" borderId="50" xfId="58" applyNumberFormat="1" applyFont="1" applyFill="1" applyBorder="1" applyAlignment="1" applyProtection="1">
      <alignment vertical="center"/>
      <protection locked="0"/>
    </xf>
    <xf numFmtId="170" fontId="6" fillId="4" borderId="59" xfId="58" applyNumberFormat="1" applyFont="1" applyFill="1" applyBorder="1" applyAlignment="1" applyProtection="1">
      <alignment vertical="center"/>
      <protection locked="0"/>
    </xf>
    <xf numFmtId="170" fontId="6" fillId="4" borderId="57" xfId="58" applyNumberFormat="1" applyFont="1" applyFill="1" applyBorder="1" applyAlignment="1" applyProtection="1">
      <alignment vertical="center"/>
      <protection locked="0"/>
    </xf>
    <xf numFmtId="170" fontId="6" fillId="4" borderId="60" xfId="58" applyNumberFormat="1" applyFont="1" applyFill="1" applyBorder="1" applyAlignment="1" applyProtection="1">
      <alignment vertical="center"/>
      <protection locked="0"/>
    </xf>
    <xf numFmtId="0" fontId="6" fillId="4" borderId="81" xfId="2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7" fontId="6" fillId="4" borderId="81" xfId="1" applyNumberFormat="1" applyFont="1" applyFill="1" applyBorder="1" applyAlignment="1" applyProtection="1">
      <alignment vertical="center"/>
      <protection locked="0"/>
    </xf>
    <xf numFmtId="0" fontId="10" fillId="4" borderId="17" xfId="2" applyFont="1" applyFill="1" applyBorder="1" applyAlignment="1" applyProtection="1">
      <alignment horizontal="center" vertical="center"/>
      <protection locked="0"/>
    </xf>
    <xf numFmtId="170" fontId="6" fillId="4" borderId="32" xfId="58" applyNumberFormat="1" applyFont="1" applyFill="1" applyBorder="1" applyAlignment="1" applyProtection="1">
      <alignment vertical="center"/>
      <protection locked="0"/>
    </xf>
    <xf numFmtId="170" fontId="6" fillId="4" borderId="16" xfId="58" applyNumberFormat="1" applyFont="1" applyFill="1" applyBorder="1" applyAlignment="1" applyProtection="1">
      <alignment vertical="center"/>
      <protection locked="0"/>
    </xf>
    <xf numFmtId="170" fontId="6" fillId="4" borderId="18" xfId="58" applyNumberFormat="1" applyFont="1" applyFill="1" applyBorder="1" applyAlignment="1" applyProtection="1">
      <alignment vertical="center"/>
      <protection locked="0"/>
    </xf>
    <xf numFmtId="170" fontId="6" fillId="4" borderId="17" xfId="58" applyNumberFormat="1" applyFont="1" applyFill="1" applyBorder="1" applyAlignment="1" applyProtection="1">
      <alignment vertical="center"/>
      <protection locked="0"/>
    </xf>
    <xf numFmtId="167" fontId="10" fillId="4" borderId="74" xfId="1" applyNumberFormat="1" applyFont="1" applyFill="1" applyBorder="1" applyAlignment="1" applyProtection="1">
      <alignment vertical="center"/>
      <protection locked="0"/>
    </xf>
    <xf numFmtId="167" fontId="10" fillId="4" borderId="70" xfId="1" applyNumberFormat="1" applyFont="1" applyFill="1" applyBorder="1" applyAlignment="1" applyProtection="1">
      <alignment vertical="center"/>
      <protection locked="0"/>
    </xf>
    <xf numFmtId="170" fontId="10" fillId="4" borderId="79" xfId="58" applyNumberFormat="1" applyFont="1" applyFill="1" applyBorder="1" applyAlignment="1" applyProtection="1">
      <alignment vertical="center"/>
      <protection locked="0"/>
    </xf>
    <xf numFmtId="170" fontId="10" fillId="4" borderId="76" xfId="58" applyNumberFormat="1" applyFont="1" applyFill="1" applyBorder="1" applyAlignment="1" applyProtection="1">
      <alignment vertical="center"/>
      <protection locked="0"/>
    </xf>
    <xf numFmtId="167" fontId="10" fillId="4" borderId="85" xfId="1" applyNumberFormat="1" applyFont="1" applyFill="1" applyBorder="1" applyAlignment="1" applyProtection="1">
      <alignment vertical="center"/>
      <protection locked="0"/>
    </xf>
    <xf numFmtId="167" fontId="10" fillId="4" borderId="81" xfId="1" applyNumberFormat="1" applyFont="1" applyFill="1" applyBorder="1" applyAlignment="1" applyProtection="1">
      <alignment vertical="center"/>
      <protection locked="0"/>
    </xf>
    <xf numFmtId="0" fontId="10" fillId="4" borderId="87" xfId="2" applyFont="1" applyFill="1" applyBorder="1" applyAlignment="1" applyProtection="1">
      <alignment horizontal="center" vertical="center"/>
      <protection locked="0"/>
    </xf>
    <xf numFmtId="170" fontId="6" fillId="4" borderId="88" xfId="58" applyNumberFormat="1" applyFont="1" applyFill="1" applyBorder="1" applyAlignment="1" applyProtection="1">
      <alignment vertical="center"/>
      <protection locked="0"/>
    </xf>
    <xf numFmtId="170" fontId="6" fillId="4" borderId="89" xfId="58" applyNumberFormat="1" applyFont="1" applyFill="1" applyBorder="1" applyAlignment="1" applyProtection="1">
      <alignment vertical="center"/>
      <protection locked="0"/>
    </xf>
    <xf numFmtId="170" fontId="10" fillId="4" borderId="89" xfId="58" applyNumberFormat="1" applyFont="1" applyFill="1" applyBorder="1" applyAlignment="1" applyProtection="1">
      <alignment vertical="center"/>
      <protection locked="0"/>
    </xf>
    <xf numFmtId="170" fontId="10" fillId="4" borderId="87" xfId="58" applyNumberFormat="1" applyFont="1" applyFill="1" applyBorder="1" applyAlignment="1" applyProtection="1">
      <alignment vertical="center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96" xfId="2" applyFont="1" applyFill="1" applyBorder="1" applyAlignment="1" applyProtection="1">
      <alignment horizontal="center" vertical="center"/>
      <protection locked="0"/>
    </xf>
    <xf numFmtId="0" fontId="10" fillId="4" borderId="93" xfId="2" applyFont="1" applyFill="1" applyBorder="1" applyAlignment="1" applyProtection="1">
      <alignment horizontal="center" vertical="center"/>
      <protection locked="0"/>
    </xf>
    <xf numFmtId="0" fontId="6" fillId="4" borderId="114" xfId="2" applyFont="1" applyFill="1" applyBorder="1" applyAlignment="1" applyProtection="1">
      <alignment horizontal="center" vertical="center"/>
      <protection locked="0"/>
    </xf>
    <xf numFmtId="0" fontId="10" fillId="4" borderId="63" xfId="2" applyFont="1" applyFill="1" applyBorder="1" applyAlignment="1" applyProtection="1">
      <alignment horizontal="center" vertical="center"/>
      <protection locked="0"/>
    </xf>
    <xf numFmtId="0" fontId="10" fillId="4" borderId="42" xfId="2" applyFont="1" applyFill="1" applyBorder="1" applyAlignment="1" applyProtection="1">
      <alignment horizontal="center" vertical="center"/>
      <protection locked="0"/>
    </xf>
    <xf numFmtId="0" fontId="6" fillId="4" borderId="92" xfId="2" applyFont="1" applyFill="1" applyBorder="1" applyAlignment="1" applyProtection="1">
      <alignment horizontal="center"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horizontal="center" vertical="center"/>
      <protection locked="0"/>
    </xf>
    <xf numFmtId="165" fontId="6" fillId="4" borderId="70" xfId="1" applyNumberFormat="1" applyFont="1" applyFill="1" applyBorder="1" applyAlignment="1" applyProtection="1">
      <alignment horizontal="center" vertical="center"/>
      <protection locked="0"/>
    </xf>
    <xf numFmtId="170" fontId="6" fillId="4" borderId="51" xfId="58" applyNumberFormat="1" applyFont="1" applyFill="1" applyBorder="1" applyAlignment="1" applyProtection="1">
      <alignment vertical="center"/>
      <protection locked="0"/>
    </xf>
    <xf numFmtId="170" fontId="6" fillId="4" borderId="57" xfId="58" applyNumberFormat="1" applyFont="1" applyFill="1" applyBorder="1" applyAlignment="1" applyProtection="1">
      <alignment horizontal="center" vertical="center"/>
      <protection locked="0"/>
    </xf>
    <xf numFmtId="170" fontId="6" fillId="4" borderId="60" xfId="58" applyNumberFormat="1" applyFont="1" applyFill="1" applyBorder="1" applyAlignment="1" applyProtection="1">
      <alignment horizontal="center"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horizontal="center" vertical="center"/>
      <protection locked="0"/>
    </xf>
    <xf numFmtId="165" fontId="6" fillId="4" borderId="81" xfId="1" applyNumberFormat="1" applyFont="1" applyFill="1" applyBorder="1" applyAlignment="1" applyProtection="1">
      <alignment horizontal="center" vertical="center"/>
      <protection locked="0"/>
    </xf>
    <xf numFmtId="170" fontId="6" fillId="4" borderId="80" xfId="58" applyNumberFormat="1" applyFont="1" applyFill="1" applyBorder="1" applyAlignment="1" applyProtection="1">
      <alignment vertical="center"/>
      <protection locked="0"/>
    </xf>
    <xf numFmtId="170" fontId="6" fillId="4" borderId="79" xfId="58" applyNumberFormat="1" applyFont="1" applyFill="1" applyBorder="1" applyAlignment="1" applyProtection="1">
      <alignment horizontal="center" vertical="center"/>
      <protection locked="0"/>
    </xf>
    <xf numFmtId="170" fontId="6" fillId="4" borderId="76" xfId="58" applyNumberFormat="1" applyFont="1" applyFill="1" applyBorder="1" applyAlignment="1" applyProtection="1">
      <alignment horizontal="center" vertical="center"/>
      <protection locked="0"/>
    </xf>
    <xf numFmtId="165" fontId="6" fillId="4" borderId="115" xfId="1" applyNumberFormat="1" applyFont="1" applyFill="1" applyBorder="1" applyAlignment="1" applyProtection="1">
      <alignment vertical="center"/>
      <protection locked="0"/>
    </xf>
    <xf numFmtId="165" fontId="6" fillId="4" borderId="113" xfId="1" applyNumberFormat="1" applyFont="1" applyFill="1" applyBorder="1" applyAlignment="1" applyProtection="1">
      <alignment horizontal="center" vertical="center"/>
      <protection locked="0"/>
    </xf>
    <xf numFmtId="165" fontId="6" fillId="4" borderId="109" xfId="1" applyNumberFormat="1" applyFont="1" applyFill="1" applyBorder="1" applyAlignment="1" applyProtection="1">
      <alignment horizontal="center" vertical="center"/>
      <protection locked="0"/>
    </xf>
    <xf numFmtId="170" fontId="6" fillId="4" borderId="33" xfId="58" applyNumberFormat="1" applyFont="1" applyFill="1" applyBorder="1" applyAlignment="1" applyProtection="1">
      <alignment vertical="center"/>
      <protection locked="0"/>
    </xf>
    <xf numFmtId="170" fontId="6" fillId="4" borderId="18" xfId="58" applyNumberFormat="1" applyFont="1" applyFill="1" applyBorder="1" applyAlignment="1" applyProtection="1">
      <alignment horizontal="center" vertical="center"/>
      <protection locked="0"/>
    </xf>
    <xf numFmtId="170" fontId="6" fillId="4" borderId="17" xfId="58" applyNumberFormat="1" applyFont="1" applyFill="1" applyBorder="1" applyAlignment="1" applyProtection="1">
      <alignment horizontal="center" vertical="center"/>
      <protection locked="0"/>
    </xf>
    <xf numFmtId="0" fontId="8" fillId="4" borderId="4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70" fontId="6" fillId="4" borderId="37" xfId="58" applyNumberFormat="1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horizontal="center" vertical="center"/>
      <protection locked="0"/>
    </xf>
    <xf numFmtId="170" fontId="6" fillId="4" borderId="35" xfId="58" applyNumberFormat="1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165" fontId="6" fillId="0" borderId="116" xfId="1" applyNumberFormat="1" applyFont="1" applyFill="1" applyBorder="1" applyProtection="1">
      <protection locked="0"/>
    </xf>
    <xf numFmtId="165" fontId="6" fillId="0" borderId="117" xfId="1" applyNumberFormat="1" applyFont="1" applyFill="1" applyBorder="1" applyProtection="1">
      <protection locked="0"/>
    </xf>
    <xf numFmtId="165" fontId="6" fillId="0" borderId="27" xfId="1" applyNumberFormat="1" applyFont="1" applyFill="1" applyBorder="1" applyProtection="1">
      <protection locked="0"/>
    </xf>
    <xf numFmtId="165" fontId="6" fillId="0" borderId="118" xfId="1" applyNumberFormat="1" applyFont="1" applyFill="1" applyBorder="1" applyProtection="1">
      <protection locked="0"/>
    </xf>
    <xf numFmtId="165" fontId="6" fillId="4" borderId="102" xfId="1" applyNumberFormat="1" applyFont="1" applyFill="1" applyBorder="1" applyAlignment="1" applyProtection="1">
      <alignment vertical="center"/>
      <protection locked="0"/>
    </xf>
    <xf numFmtId="170" fontId="6" fillId="4" borderId="119" xfId="58" applyNumberFormat="1" applyFont="1" applyFill="1" applyBorder="1" applyAlignment="1" applyProtection="1">
      <alignment vertical="center"/>
      <protection locked="0"/>
    </xf>
    <xf numFmtId="165" fontId="6" fillId="4" borderId="120" xfId="1" applyNumberFormat="1" applyFont="1" applyFill="1" applyBorder="1" applyAlignment="1" applyProtection="1">
      <alignment vertical="center"/>
      <protection locked="0"/>
    </xf>
    <xf numFmtId="170" fontId="6" fillId="4" borderId="58" xfId="58" applyNumberFormat="1" applyFont="1" applyFill="1" applyBorder="1" applyAlignment="1" applyProtection="1">
      <alignment vertical="center"/>
      <protection locked="0"/>
    </xf>
    <xf numFmtId="165" fontId="6" fillId="4" borderId="103" xfId="1" applyNumberFormat="1" applyFont="1" applyFill="1" applyBorder="1" applyAlignment="1" applyProtection="1">
      <alignment vertical="center"/>
      <protection locked="0"/>
    </xf>
    <xf numFmtId="170" fontId="6" fillId="4" borderId="19" xfId="58" applyNumberFormat="1" applyFont="1" applyFill="1" applyBorder="1" applyAlignment="1" applyProtection="1">
      <alignment vertical="center"/>
      <protection locked="0"/>
    </xf>
    <xf numFmtId="167" fontId="6" fillId="4" borderId="75" xfId="1" applyNumberFormat="1" applyFont="1" applyFill="1" applyBorder="1" applyAlignment="1" applyProtection="1">
      <alignment vertical="center"/>
      <protection locked="0"/>
    </xf>
    <xf numFmtId="167" fontId="6" fillId="4" borderId="115" xfId="1" applyNumberFormat="1" applyFont="1" applyFill="1" applyBorder="1" applyAlignment="1" applyProtection="1">
      <alignment vertical="center"/>
      <protection locked="0"/>
    </xf>
    <xf numFmtId="167" fontId="6" fillId="4" borderId="86" xfId="1" applyNumberFormat="1" applyFont="1" applyFill="1" applyBorder="1" applyAlignment="1" applyProtection="1">
      <alignment vertical="center"/>
      <protection locked="0"/>
    </xf>
    <xf numFmtId="166" fontId="18" fillId="0" borderId="122" xfId="0" applyNumberFormat="1" applyFont="1" applyFill="1" applyBorder="1" applyAlignment="1" applyProtection="1">
      <alignment horizontal="right" vertical="center"/>
    </xf>
    <xf numFmtId="166" fontId="6" fillId="0" borderId="19" xfId="0" applyNumberFormat="1" applyFont="1" applyFill="1" applyBorder="1" applyAlignment="1" applyProtection="1">
      <alignment horizontal="right" vertical="center"/>
    </xf>
    <xf numFmtId="166" fontId="6" fillId="0" borderId="123" xfId="0" applyNumberFormat="1" applyFont="1" applyFill="1" applyBorder="1" applyAlignment="1" applyProtection="1">
      <alignment horizontal="right" vertical="center"/>
    </xf>
    <xf numFmtId="0" fontId="6" fillId="4" borderId="22" xfId="0" applyFont="1" applyFill="1" applyBorder="1" applyAlignment="1">
      <alignment horizontal="center" vertical="center" wrapText="1"/>
    </xf>
    <xf numFmtId="166" fontId="18" fillId="0" borderId="123" xfId="0" applyNumberFormat="1" applyFont="1" applyFill="1" applyBorder="1" applyAlignment="1" applyProtection="1">
      <alignment horizontal="right" vertical="center"/>
    </xf>
    <xf numFmtId="166" fontId="6" fillId="0" borderId="122" xfId="0" applyNumberFormat="1" applyFont="1" applyFill="1" applyBorder="1" applyAlignment="1" applyProtection="1">
      <alignment horizontal="right" vertical="center"/>
    </xf>
    <xf numFmtId="166" fontId="6" fillId="0" borderId="124" xfId="0" applyNumberFormat="1" applyFont="1" applyFill="1" applyBorder="1" applyAlignment="1" applyProtection="1">
      <alignment horizontal="right" vertical="center"/>
    </xf>
    <xf numFmtId="166" fontId="18" fillId="0" borderId="124" xfId="0" applyNumberFormat="1" applyFont="1" applyFill="1" applyBorder="1" applyAlignment="1" applyProtection="1">
      <alignment horizontal="right" vertical="center"/>
    </xf>
    <xf numFmtId="165" fontId="6" fillId="0" borderId="17" xfId="1" applyNumberFormat="1" applyFont="1" applyFill="1" applyBorder="1" applyAlignment="1" applyProtection="1">
      <alignment vertical="center"/>
      <protection locked="0"/>
    </xf>
    <xf numFmtId="165" fontId="18" fillId="0" borderId="21" xfId="1" applyNumberFormat="1" applyFont="1" applyFill="1" applyBorder="1" applyAlignment="1" applyProtection="1">
      <alignment vertical="center"/>
      <protection locked="0"/>
    </xf>
    <xf numFmtId="165" fontId="8" fillId="0" borderId="123" xfId="0" applyNumberFormat="1" applyFont="1" applyBorder="1" applyAlignment="1">
      <alignment horizontal="right" vertical="center"/>
    </xf>
    <xf numFmtId="0" fontId="6" fillId="4" borderId="42" xfId="0" applyFont="1" applyFill="1" applyBorder="1" applyAlignment="1">
      <alignment horizontal="center" vertical="center" wrapText="1"/>
    </xf>
    <xf numFmtId="9" fontId="4" fillId="0" borderId="0" xfId="58" applyNumberFormat="1" applyFont="1" applyFill="1" applyBorder="1" applyAlignment="1">
      <alignment vertical="center"/>
    </xf>
    <xf numFmtId="9" fontId="4" fillId="0" borderId="123" xfId="58" applyNumberFormat="1" applyFont="1" applyBorder="1" applyAlignment="1">
      <alignment vertical="center"/>
    </xf>
    <xf numFmtId="165" fontId="8" fillId="0" borderId="67" xfId="0" applyNumberFormat="1" applyFont="1" applyFill="1" applyBorder="1" applyAlignment="1">
      <alignment vertical="center"/>
    </xf>
    <xf numFmtId="9" fontId="4" fillId="0" borderId="56" xfId="58" applyNumberFormat="1" applyFont="1" applyFill="1" applyBorder="1" applyAlignment="1">
      <alignment vertical="center"/>
    </xf>
    <xf numFmtId="165" fontId="8" fillId="0" borderId="123" xfId="0" applyNumberFormat="1" applyFont="1" applyFill="1" applyBorder="1" applyAlignment="1">
      <alignment vertical="center"/>
    </xf>
    <xf numFmtId="165" fontId="8" fillId="0" borderId="123" xfId="0" applyNumberFormat="1" applyFont="1" applyBorder="1" applyAlignment="1">
      <alignment vertical="center"/>
    </xf>
    <xf numFmtId="165" fontId="6" fillId="4" borderId="11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165" fontId="8" fillId="0" borderId="126" xfId="0" applyNumberFormat="1" applyFont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 wrapText="1"/>
    </xf>
    <xf numFmtId="165" fontId="8" fillId="0" borderId="12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65" fontId="6" fillId="0" borderId="123" xfId="0" applyNumberFormat="1" applyFont="1" applyFill="1" applyBorder="1" applyAlignment="1" applyProtection="1">
      <alignment horizontal="right" vertical="center"/>
    </xf>
    <xf numFmtId="165" fontId="6" fillId="0" borderId="126" xfId="0" applyNumberFormat="1" applyFont="1" applyFill="1" applyBorder="1" applyAlignment="1" applyProtection="1">
      <alignment horizontal="right" vertical="center"/>
    </xf>
    <xf numFmtId="165" fontId="8" fillId="0" borderId="126" xfId="0" applyNumberFormat="1" applyFont="1" applyFill="1" applyBorder="1" applyAlignment="1">
      <alignment horizontal="right" vertical="center"/>
    </xf>
    <xf numFmtId="165" fontId="8" fillId="0" borderId="126" xfId="0" applyNumberFormat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165" fontId="8" fillId="0" borderId="127" xfId="0" applyNumberFormat="1" applyFont="1" applyFill="1" applyBorder="1" applyAlignment="1">
      <alignment vertical="center"/>
    </xf>
    <xf numFmtId="170" fontId="4" fillId="0" borderId="124" xfId="58" applyNumberFormat="1" applyFont="1" applyFill="1" applyBorder="1" applyAlignment="1">
      <alignment vertical="center"/>
    </xf>
    <xf numFmtId="170" fontId="4" fillId="0" borderId="127" xfId="58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165" fontId="8" fillId="0" borderId="12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left" vertical="center" wrapText="1"/>
    </xf>
    <xf numFmtId="165" fontId="6" fillId="0" borderId="127" xfId="0" applyNumberFormat="1" applyFont="1" applyFill="1" applyBorder="1" applyAlignment="1" applyProtection="1">
      <alignment horizontal="right" vertical="center"/>
    </xf>
    <xf numFmtId="165" fontId="0" fillId="0" borderId="0" xfId="0" applyNumberFormat="1" applyBorder="1"/>
    <xf numFmtId="167" fontId="10" fillId="0" borderId="124" xfId="0" applyNumberFormat="1" applyFont="1" applyFill="1" applyBorder="1" applyAlignment="1" applyProtection="1">
      <alignment horizontal="right" vertical="center"/>
    </xf>
    <xf numFmtId="167" fontId="10" fillId="0" borderId="123" xfId="0" applyNumberFormat="1" applyFont="1" applyFill="1" applyBorder="1" applyAlignment="1" applyProtection="1">
      <alignment horizontal="right" vertical="center"/>
    </xf>
    <xf numFmtId="167" fontId="10" fillId="0" borderId="0" xfId="0" applyNumberFormat="1" applyFont="1" applyFill="1" applyBorder="1" applyAlignment="1" applyProtection="1">
      <alignment horizontal="right" vertical="center"/>
    </xf>
    <xf numFmtId="0" fontId="0" fillId="0" borderId="0" xfId="0"/>
    <xf numFmtId="2" fontId="0" fillId="0" borderId="0" xfId="0" applyNumberFormat="1"/>
    <xf numFmtId="0" fontId="6" fillId="4" borderId="3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9" fontId="4" fillId="0" borderId="127" xfId="58" applyNumberFormat="1" applyFont="1" applyBorder="1" applyAlignment="1">
      <alignment vertical="center"/>
    </xf>
    <xf numFmtId="170" fontId="4" fillId="0" borderId="127" xfId="58" applyNumberFormat="1" applyFont="1" applyBorder="1" applyAlignment="1">
      <alignment vertical="center"/>
    </xf>
    <xf numFmtId="0" fontId="34" fillId="0" borderId="0" xfId="57" applyFont="1" applyAlignment="1" applyProtection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170" fontId="6" fillId="4" borderId="51" xfId="58" applyNumberFormat="1" applyFont="1" applyFill="1" applyBorder="1" applyAlignment="1" applyProtection="1">
      <alignment vertical="center"/>
    </xf>
    <xf numFmtId="170" fontId="8" fillId="0" borderId="56" xfId="58" applyNumberFormat="1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8" fillId="0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165" fontId="18" fillId="0" borderId="45" xfId="1" applyNumberFormat="1" applyFont="1" applyFill="1" applyBorder="1" applyAlignment="1" applyProtection="1">
      <alignment horizontal="right" vertical="center"/>
      <protection locked="0"/>
    </xf>
    <xf numFmtId="166" fontId="18" fillId="0" borderId="20" xfId="0" applyNumberFormat="1" applyFont="1" applyFill="1" applyBorder="1" applyAlignment="1" applyProtection="1">
      <alignment horizontal="right" vertical="center"/>
    </xf>
    <xf numFmtId="170" fontId="8" fillId="0" borderId="127" xfId="58" applyNumberFormat="1" applyFont="1" applyBorder="1" applyAlignment="1">
      <alignment horizontal="right" vertical="center"/>
    </xf>
    <xf numFmtId="165" fontId="8" fillId="0" borderId="126" xfId="0" applyNumberFormat="1" applyFont="1" applyBorder="1" applyAlignment="1">
      <alignment vertical="center"/>
    </xf>
    <xf numFmtId="170" fontId="8" fillId="0" borderId="127" xfId="58" applyNumberFormat="1" applyFont="1" applyBorder="1" applyAlignment="1">
      <alignment vertical="center"/>
    </xf>
    <xf numFmtId="9" fontId="4" fillId="0" borderId="127" xfId="58" applyNumberFormat="1" applyFont="1" applyFill="1" applyBorder="1" applyAlignment="1">
      <alignment vertical="center"/>
    </xf>
    <xf numFmtId="165" fontId="17" fillId="0" borderId="127" xfId="0" applyNumberFormat="1" applyFont="1" applyFill="1" applyBorder="1" applyAlignment="1">
      <alignment vertical="center"/>
    </xf>
    <xf numFmtId="0" fontId="34" fillId="0" borderId="0" xfId="57" applyFont="1" applyFill="1" applyAlignment="1" applyProtection="1"/>
    <xf numFmtId="0" fontId="24" fillId="0" borderId="0" xfId="57" applyAlignment="1" applyProtection="1">
      <alignment horizontal="right"/>
    </xf>
    <xf numFmtId="165" fontId="6" fillId="0" borderId="17" xfId="0" applyNumberFormat="1" applyFont="1" applyFill="1" applyBorder="1" applyAlignment="1" applyProtection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165" fontId="18" fillId="0" borderId="6" xfId="1" applyNumberFormat="1" applyFont="1" applyFill="1" applyBorder="1" applyAlignment="1" applyProtection="1">
      <alignment vertical="center"/>
      <protection locked="0"/>
    </xf>
    <xf numFmtId="165" fontId="18" fillId="0" borderId="26" xfId="1" applyNumberFormat="1" applyFont="1" applyFill="1" applyBorder="1" applyAlignment="1" applyProtection="1">
      <alignment vertical="center"/>
      <protection locked="0"/>
    </xf>
    <xf numFmtId="165" fontId="6" fillId="0" borderId="35" xfId="1" applyNumberFormat="1" applyFont="1" applyFill="1" applyBorder="1" applyAlignment="1" applyProtection="1">
      <alignment vertical="center"/>
      <protection locked="0"/>
    </xf>
    <xf numFmtId="165" fontId="6" fillId="0" borderId="32" xfId="1" applyNumberFormat="1" applyFont="1" applyFill="1" applyBorder="1" applyAlignment="1" applyProtection="1">
      <alignment vertical="center"/>
      <protection locked="0"/>
    </xf>
    <xf numFmtId="165" fontId="18" fillId="0" borderId="2" xfId="1" applyNumberFormat="1" applyFont="1" applyFill="1" applyBorder="1" applyAlignment="1" applyProtection="1">
      <alignment horizontal="right" vertical="center"/>
      <protection locked="0"/>
    </xf>
    <xf numFmtId="165" fontId="27" fillId="0" borderId="2" xfId="1" applyNumberFormat="1" applyFont="1" applyFill="1" applyBorder="1" applyAlignment="1" applyProtection="1">
      <alignment horizontal="right" vertical="center"/>
      <protection locked="0"/>
    </xf>
    <xf numFmtId="165" fontId="10" fillId="0" borderId="34" xfId="1" applyNumberFormat="1" applyFont="1" applyFill="1" applyBorder="1" applyAlignment="1" applyProtection="1">
      <alignment horizontal="right" vertical="center"/>
      <protection locked="0"/>
    </xf>
    <xf numFmtId="165" fontId="10" fillId="0" borderId="34" xfId="1" applyNumberFormat="1" applyFont="1" applyFill="1" applyBorder="1" applyAlignment="1" applyProtection="1">
      <alignment vertical="center"/>
      <protection locked="0"/>
    </xf>
    <xf numFmtId="165" fontId="10" fillId="0" borderId="36" xfId="1" applyNumberFormat="1" applyFont="1" applyFill="1" applyBorder="1" applyAlignment="1" applyProtection="1">
      <alignment vertical="center"/>
      <protection locked="0"/>
    </xf>
    <xf numFmtId="166" fontId="27" fillId="0" borderId="46" xfId="0" applyNumberFormat="1" applyFont="1" applyFill="1" applyBorder="1" applyAlignment="1" applyProtection="1">
      <alignment horizontal="right" vertical="center"/>
    </xf>
    <xf numFmtId="166" fontId="10" fillId="0" borderId="127" xfId="0" applyNumberFormat="1" applyFont="1" applyFill="1" applyBorder="1" applyAlignment="1" applyProtection="1">
      <alignment horizontal="right" vertical="center"/>
    </xf>
    <xf numFmtId="166" fontId="10" fillId="0" borderId="33" xfId="0" applyNumberFormat="1" applyFont="1" applyFill="1" applyBorder="1" applyAlignment="1" applyProtection="1">
      <alignment horizontal="right" vertical="center"/>
    </xf>
    <xf numFmtId="165" fontId="18" fillId="0" borderId="67" xfId="0" applyNumberFormat="1" applyFont="1" applyFill="1" applyBorder="1" applyAlignment="1" applyProtection="1">
      <alignment vertical="center"/>
    </xf>
    <xf numFmtId="165" fontId="6" fillId="0" borderId="16" xfId="0" applyNumberFormat="1" applyFont="1" applyFill="1" applyBorder="1" applyAlignment="1" applyProtection="1">
      <alignment vertical="center"/>
    </xf>
    <xf numFmtId="165" fontId="18" fillId="0" borderId="69" xfId="0" applyNumberFormat="1" applyFont="1" applyFill="1" applyBorder="1" applyAlignment="1" applyProtection="1">
      <alignment vertical="center"/>
    </xf>
    <xf numFmtId="165" fontId="6" fillId="0" borderId="69" xfId="0" applyNumberFormat="1" applyFont="1" applyFill="1" applyBorder="1" applyAlignment="1" applyProtection="1">
      <alignment vertical="center"/>
    </xf>
    <xf numFmtId="165" fontId="6" fillId="0" borderId="18" xfId="0" applyNumberFormat="1" applyFont="1" applyFill="1" applyBorder="1" applyAlignment="1" applyProtection="1">
      <alignment vertical="center"/>
    </xf>
    <xf numFmtId="165" fontId="18" fillId="0" borderId="68" xfId="0" applyNumberFormat="1" applyFont="1" applyFill="1" applyBorder="1" applyAlignment="1" applyProtection="1">
      <alignment vertical="center"/>
    </xf>
    <xf numFmtId="165" fontId="6" fillId="0" borderId="68" xfId="0" applyNumberFormat="1" applyFont="1" applyFill="1" applyBorder="1" applyAlignment="1" applyProtection="1">
      <alignment vertical="center"/>
    </xf>
    <xf numFmtId="165" fontId="6" fillId="0" borderId="17" xfId="0" applyNumberFormat="1" applyFont="1" applyFill="1" applyBorder="1" applyAlignment="1" applyProtection="1">
      <alignment vertical="center"/>
    </xf>
    <xf numFmtId="165" fontId="17" fillId="0" borderId="27" xfId="0" applyNumberFormat="1" applyFont="1" applyFill="1" applyBorder="1" applyAlignment="1">
      <alignment vertical="center"/>
    </xf>
    <xf numFmtId="165" fontId="8" fillId="0" borderId="32" xfId="0" applyNumberFormat="1" applyFont="1" applyFill="1" applyBorder="1" applyAlignment="1">
      <alignment horizontal="right" vertical="center"/>
    </xf>
    <xf numFmtId="165" fontId="17" fillId="0" borderId="7" xfId="0" applyNumberFormat="1" applyFont="1" applyFill="1" applyBorder="1" applyAlignment="1">
      <alignment vertical="center"/>
    </xf>
    <xf numFmtId="165" fontId="8" fillId="0" borderId="15" xfId="0" applyNumberFormat="1" applyFont="1" applyFill="1" applyBorder="1" applyAlignment="1">
      <alignment horizontal="right" vertical="center"/>
    </xf>
    <xf numFmtId="165" fontId="17" fillId="0" borderId="0" xfId="0" applyNumberFormat="1" applyFont="1" applyFill="1" applyBorder="1" applyAlignment="1">
      <alignment vertical="center"/>
    </xf>
    <xf numFmtId="170" fontId="26" fillId="0" borderId="20" xfId="58" applyNumberFormat="1" applyFont="1" applyFill="1" applyBorder="1" applyAlignment="1">
      <alignment vertical="center"/>
    </xf>
    <xf numFmtId="170" fontId="26" fillId="0" borderId="21" xfId="58" applyNumberFormat="1" applyFont="1" applyFill="1" applyBorder="1" applyAlignment="1">
      <alignment vertical="center"/>
    </xf>
    <xf numFmtId="165" fontId="18" fillId="0" borderId="126" xfId="0" applyNumberFormat="1" applyFont="1" applyFill="1" applyBorder="1" applyAlignment="1" applyProtection="1">
      <alignment vertical="center"/>
    </xf>
    <xf numFmtId="165" fontId="17" fillId="0" borderId="20" xfId="0" applyNumberFormat="1" applyFont="1" applyFill="1" applyBorder="1" applyAlignment="1">
      <alignment vertical="center"/>
    </xf>
    <xf numFmtId="170" fontId="26" fillId="0" borderId="124" xfId="58" applyNumberFormat="1" applyFont="1" applyFill="1" applyBorder="1" applyAlignment="1">
      <alignment vertical="center"/>
    </xf>
    <xf numFmtId="165" fontId="17" fillId="0" borderId="123" xfId="0" applyNumberFormat="1" applyFont="1" applyFill="1" applyBorder="1" applyAlignment="1">
      <alignment vertical="center"/>
    </xf>
    <xf numFmtId="165" fontId="6" fillId="0" borderId="126" xfId="0" applyNumberFormat="1" applyFont="1" applyFill="1" applyBorder="1" applyAlignment="1" applyProtection="1">
      <alignment vertical="center"/>
    </xf>
    <xf numFmtId="170" fontId="4" fillId="0" borderId="123" xfId="58" applyNumberFormat="1" applyFont="1" applyFill="1" applyBorder="1" applyAlignment="1">
      <alignment vertical="center"/>
    </xf>
    <xf numFmtId="170" fontId="4" fillId="0" borderId="123" xfId="58" applyNumberFormat="1" applyFont="1" applyBorder="1" applyAlignment="1">
      <alignment vertical="center"/>
    </xf>
    <xf numFmtId="165" fontId="8" fillId="0" borderId="130" xfId="0" applyNumberFormat="1" applyFont="1" applyBorder="1" applyAlignment="1">
      <alignment horizontal="right" vertical="center"/>
    </xf>
    <xf numFmtId="170" fontId="8" fillId="0" borderId="46" xfId="58" applyNumberFormat="1" applyFont="1" applyBorder="1" applyAlignment="1">
      <alignment horizontal="right" vertical="center"/>
    </xf>
    <xf numFmtId="9" fontId="4" fillId="0" borderId="20" xfId="58" applyNumberFormat="1" applyFont="1" applyBorder="1" applyAlignment="1">
      <alignment vertical="center"/>
    </xf>
    <xf numFmtId="9" fontId="4" fillId="0" borderId="46" xfId="58" applyNumberFormat="1" applyFont="1" applyBorder="1" applyAlignment="1">
      <alignment vertical="center"/>
    </xf>
    <xf numFmtId="165" fontId="8" fillId="0" borderId="20" xfId="0" applyNumberFormat="1" applyFont="1" applyBorder="1" applyAlignment="1">
      <alignment horizontal="right" vertical="center"/>
    </xf>
    <xf numFmtId="9" fontId="4" fillId="0" borderId="2" xfId="58" applyNumberFormat="1" applyFont="1" applyBorder="1" applyAlignment="1">
      <alignment vertical="center"/>
    </xf>
    <xf numFmtId="170" fontId="4" fillId="0" borderId="46" xfId="58" applyNumberFormat="1" applyFont="1" applyBorder="1" applyAlignment="1">
      <alignment vertical="center"/>
    </xf>
    <xf numFmtId="170" fontId="4" fillId="0" borderId="2" xfId="58" applyNumberFormat="1" applyFont="1" applyBorder="1" applyAlignment="1">
      <alignment vertical="center"/>
    </xf>
    <xf numFmtId="165" fontId="17" fillId="0" borderId="67" xfId="0" applyNumberFormat="1" applyFont="1" applyFill="1" applyBorder="1" applyAlignment="1">
      <alignment vertical="center"/>
    </xf>
    <xf numFmtId="170" fontId="26" fillId="0" borderId="34" xfId="58" applyNumberFormat="1" applyFont="1" applyFill="1" applyBorder="1" applyAlignment="1">
      <alignment vertical="center"/>
    </xf>
    <xf numFmtId="170" fontId="26" fillId="0" borderId="127" xfId="58" applyNumberFormat="1" applyFont="1" applyFill="1" applyBorder="1" applyAlignment="1">
      <alignment vertical="center"/>
    </xf>
    <xf numFmtId="165" fontId="18" fillId="0" borderId="122" xfId="0" applyNumberFormat="1" applyFont="1" applyFill="1" applyBorder="1" applyAlignment="1" applyProtection="1">
      <alignment vertical="center"/>
    </xf>
    <xf numFmtId="165" fontId="18" fillId="0" borderId="123" xfId="0" applyNumberFormat="1" applyFont="1" applyFill="1" applyBorder="1" applyAlignment="1" applyProtection="1">
      <alignment vertical="center"/>
    </xf>
    <xf numFmtId="165" fontId="18" fillId="0" borderId="124" xfId="0" applyNumberFormat="1" applyFont="1" applyFill="1" applyBorder="1" applyAlignment="1" applyProtection="1">
      <alignment vertical="center"/>
    </xf>
    <xf numFmtId="165" fontId="6" fillId="0" borderId="122" xfId="0" applyNumberFormat="1" applyFont="1" applyFill="1" applyBorder="1" applyAlignment="1" applyProtection="1">
      <alignment vertical="center"/>
    </xf>
    <xf numFmtId="165" fontId="6" fillId="0" borderId="123" xfId="0" applyNumberFormat="1" applyFont="1" applyFill="1" applyBorder="1" applyAlignment="1" applyProtection="1">
      <alignment vertical="center"/>
    </xf>
    <xf numFmtId="165" fontId="6" fillId="0" borderId="124" xfId="0" applyNumberFormat="1" applyFont="1" applyFill="1" applyBorder="1" applyAlignment="1" applyProtection="1">
      <alignment vertical="center"/>
    </xf>
    <xf numFmtId="165" fontId="6" fillId="0" borderId="19" xfId="0" applyNumberFormat="1" applyFont="1" applyFill="1" applyBorder="1" applyAlignment="1" applyProtection="1">
      <alignment vertical="center"/>
    </xf>
    <xf numFmtId="165" fontId="17" fillId="0" borderId="130" xfId="0" applyNumberFormat="1" applyFont="1" applyFill="1" applyBorder="1" applyAlignment="1">
      <alignment vertical="center"/>
    </xf>
    <xf numFmtId="0" fontId="4" fillId="0" borderId="0" xfId="2" applyFont="1" applyFill="1" applyBorder="1" applyAlignment="1" applyProtection="1">
      <alignment horizontal="left" vertical="center"/>
      <protection locked="0"/>
    </xf>
    <xf numFmtId="167" fontId="6" fillId="4" borderId="73" xfId="1" applyNumberFormat="1" applyFont="1" applyFill="1" applyBorder="1" applyAlignment="1" applyProtection="1">
      <alignment vertical="center"/>
      <protection locked="0"/>
    </xf>
    <xf numFmtId="167" fontId="6" fillId="4" borderId="74" xfId="1" applyNumberFormat="1" applyFont="1" applyFill="1" applyBorder="1" applyAlignment="1" applyProtection="1">
      <alignment vertical="center"/>
      <protection locked="0"/>
    </xf>
    <xf numFmtId="167" fontId="6" fillId="4" borderId="84" xfId="1" applyNumberFormat="1" applyFont="1" applyFill="1" applyBorder="1" applyAlignment="1" applyProtection="1">
      <alignment vertical="center"/>
      <protection locked="0"/>
    </xf>
    <xf numFmtId="167" fontId="6" fillId="4" borderId="85" xfId="1" applyNumberFormat="1" applyFont="1" applyFill="1" applyBorder="1" applyAlignment="1" applyProtection="1">
      <alignment vertical="center"/>
      <protection locked="0"/>
    </xf>
    <xf numFmtId="167" fontId="6" fillId="0" borderId="126" xfId="1" applyNumberFormat="1" applyFont="1" applyFill="1" applyBorder="1" applyAlignment="1" applyProtection="1">
      <alignment horizontal="right" vertical="center"/>
      <protection locked="0"/>
    </xf>
    <xf numFmtId="167" fontId="6" fillId="0" borderId="121" xfId="1" applyNumberFormat="1" applyFont="1" applyFill="1" applyBorder="1" applyProtection="1">
      <protection locked="0"/>
    </xf>
    <xf numFmtId="167" fontId="6" fillId="4" borderId="112" xfId="1" applyNumberFormat="1" applyFont="1" applyFill="1" applyBorder="1" applyAlignment="1" applyProtection="1">
      <alignment vertical="center"/>
      <protection locked="0"/>
    </xf>
    <xf numFmtId="170" fontId="6" fillId="4" borderId="131" xfId="58" applyNumberFormat="1" applyFont="1" applyFill="1" applyBorder="1" applyAlignment="1" applyProtection="1">
      <alignment vertical="center"/>
      <protection locked="0"/>
    </xf>
    <xf numFmtId="167" fontId="6" fillId="0" borderId="123" xfId="0" applyNumberFormat="1" applyFont="1" applyFill="1" applyBorder="1" applyAlignment="1" applyProtection="1">
      <alignment horizontal="right" vertical="center"/>
    </xf>
    <xf numFmtId="167" fontId="8" fillId="0" borderId="123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 applyProtection="1">
      <alignment horizontal="right" vertical="center"/>
    </xf>
    <xf numFmtId="176" fontId="6" fillId="0" borderId="27" xfId="0" applyNumberFormat="1" applyFont="1" applyFill="1" applyBorder="1" applyAlignment="1" applyProtection="1">
      <alignment horizontal="right" vertical="center"/>
    </xf>
    <xf numFmtId="176" fontId="6" fillId="0" borderId="32" xfId="0" applyNumberFormat="1" applyFont="1" applyFill="1" applyBorder="1" applyAlignment="1" applyProtection="1">
      <alignment horizontal="right" vertical="center"/>
    </xf>
    <xf numFmtId="169" fontId="17" fillId="0" borderId="106" xfId="0" applyNumberFormat="1" applyFont="1" applyBorder="1" applyAlignment="1">
      <alignment vertical="center"/>
    </xf>
    <xf numFmtId="169" fontId="8" fillId="0" borderId="106" xfId="0" applyNumberFormat="1" applyFont="1" applyBorder="1" applyAlignment="1">
      <alignment vertical="center"/>
    </xf>
    <xf numFmtId="169" fontId="8" fillId="0" borderId="107" xfId="0" applyNumberFormat="1" applyFont="1" applyBorder="1" applyAlignment="1">
      <alignment vertical="center"/>
    </xf>
    <xf numFmtId="165" fontId="6" fillId="0" borderId="126" xfId="0" applyNumberFormat="1" applyFont="1" applyFill="1" applyBorder="1" applyAlignment="1" applyProtection="1">
      <alignment horizontal="center" vertical="center"/>
    </xf>
    <xf numFmtId="165" fontId="6" fillId="0" borderId="123" xfId="0" applyNumberFormat="1" applyFont="1" applyFill="1" applyBorder="1" applyAlignment="1" applyProtection="1">
      <alignment horizontal="center" vertical="center"/>
    </xf>
    <xf numFmtId="165" fontId="6" fillId="0" borderId="124" xfId="0" applyNumberFormat="1" applyFont="1" applyFill="1" applyBorder="1" applyAlignment="1" applyProtection="1">
      <alignment horizontal="center" vertical="center"/>
    </xf>
    <xf numFmtId="165" fontId="18" fillId="0" borderId="130" xfId="0" applyNumberFormat="1" applyFont="1" applyFill="1" applyBorder="1" applyAlignment="1" applyProtection="1">
      <alignment vertical="center"/>
    </xf>
    <xf numFmtId="165" fontId="18" fillId="0" borderId="20" xfId="0" applyNumberFormat="1" applyFont="1" applyFill="1" applyBorder="1" applyAlignment="1" applyProtection="1">
      <alignment vertical="center"/>
    </xf>
    <xf numFmtId="165" fontId="18" fillId="0" borderId="21" xfId="0" applyNumberFormat="1" applyFont="1" applyFill="1" applyBorder="1" applyAlignment="1" applyProtection="1">
      <alignment vertical="center"/>
    </xf>
    <xf numFmtId="165" fontId="6" fillId="0" borderId="16" xfId="0" applyNumberFormat="1" applyFont="1" applyFill="1" applyBorder="1" applyAlignment="1" applyProtection="1">
      <alignment horizontal="center" vertical="center"/>
    </xf>
    <xf numFmtId="165" fontId="6" fillId="0" borderId="18" xfId="0" applyNumberFormat="1" applyFont="1" applyFill="1" applyBorder="1" applyAlignment="1" applyProtection="1">
      <alignment horizontal="center" vertical="center"/>
    </xf>
    <xf numFmtId="176" fontId="17" fillId="0" borderId="106" xfId="0" applyNumberFormat="1" applyFont="1" applyBorder="1" applyAlignment="1">
      <alignment vertical="center"/>
    </xf>
    <xf numFmtId="176" fontId="8" fillId="0" borderId="106" xfId="0" applyNumberFormat="1" applyFont="1" applyBorder="1" applyAlignment="1">
      <alignment vertical="center"/>
    </xf>
    <xf numFmtId="176" fontId="8" fillId="0" borderId="107" xfId="0" applyNumberFormat="1" applyFont="1" applyBorder="1" applyAlignment="1">
      <alignment vertical="center"/>
    </xf>
    <xf numFmtId="175" fontId="18" fillId="0" borderId="123" xfId="0" applyNumberFormat="1" applyFont="1" applyFill="1" applyBorder="1" applyAlignment="1" applyProtection="1">
      <alignment horizontal="right" vertical="center"/>
    </xf>
    <xf numFmtId="175" fontId="18" fillId="0" borderId="122" xfId="0" applyNumberFormat="1" applyFont="1" applyFill="1" applyBorder="1" applyAlignment="1" applyProtection="1">
      <alignment horizontal="right" vertical="center"/>
    </xf>
    <xf numFmtId="175" fontId="18" fillId="0" borderId="124" xfId="0" applyNumberFormat="1" applyFont="1" applyFill="1" applyBorder="1" applyAlignment="1" applyProtection="1">
      <alignment horizontal="right" vertical="center"/>
    </xf>
    <xf numFmtId="175" fontId="6" fillId="0" borderId="123" xfId="0" applyNumberFormat="1" applyFont="1" applyFill="1" applyBorder="1" applyAlignment="1" applyProtection="1">
      <alignment horizontal="right" vertical="center"/>
    </xf>
    <xf numFmtId="175" fontId="6" fillId="0" borderId="122" xfId="0" applyNumberFormat="1" applyFont="1" applyFill="1" applyBorder="1" applyAlignment="1" applyProtection="1">
      <alignment horizontal="right" vertical="center"/>
    </xf>
    <xf numFmtId="175" fontId="6" fillId="0" borderId="124" xfId="0" applyNumberFormat="1" applyFont="1" applyFill="1" applyBorder="1" applyAlignment="1" applyProtection="1">
      <alignment horizontal="right" vertical="center"/>
    </xf>
    <xf numFmtId="175" fontId="6" fillId="0" borderId="18" xfId="0" applyNumberFormat="1" applyFont="1" applyFill="1" applyBorder="1" applyAlignment="1" applyProtection="1">
      <alignment horizontal="right" vertical="center"/>
    </xf>
    <xf numFmtId="175" fontId="6" fillId="0" borderId="19" xfId="0" applyNumberFormat="1" applyFont="1" applyFill="1" applyBorder="1" applyAlignment="1" applyProtection="1">
      <alignment horizontal="right" vertical="center"/>
    </xf>
    <xf numFmtId="175" fontId="6" fillId="0" borderId="17" xfId="0" applyNumberFormat="1" applyFont="1" applyFill="1" applyBorder="1" applyAlignment="1" applyProtection="1">
      <alignment horizontal="right" vertical="center"/>
    </xf>
    <xf numFmtId="170" fontId="8" fillId="0" borderId="0" xfId="58" applyNumberFormat="1" applyFont="1" applyBorder="1" applyAlignment="1">
      <alignment vertical="center"/>
    </xf>
    <xf numFmtId="3" fontId="6" fillId="4" borderId="1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Border="1" applyAlignment="1" applyProtection="1">
      <alignment horizontal="left" vertical="center" wrapText="1"/>
      <protection locked="0"/>
    </xf>
    <xf numFmtId="0" fontId="10" fillId="4" borderId="46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3" fontId="6" fillId="4" borderId="4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 wrapText="1"/>
    </xf>
    <xf numFmtId="3" fontId="6" fillId="4" borderId="12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2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>
      <alignment horizontal="center" vertical="center" wrapText="1"/>
    </xf>
    <xf numFmtId="0" fontId="6" fillId="4" borderId="45" xfId="2" applyFont="1" applyFill="1" applyBorder="1" applyAlignment="1" applyProtection="1">
      <alignment horizontal="center" vertical="center" wrapText="1"/>
      <protection locked="0"/>
    </xf>
    <xf numFmtId="0" fontId="6" fillId="3" borderId="59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6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6" fillId="4" borderId="126" xfId="2" applyFont="1" applyFill="1" applyBorder="1" applyAlignment="1" applyProtection="1">
      <alignment horizontal="center" vertical="center" wrapText="1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0" fillId="3" borderId="127" xfId="0" applyFont="1" applyFill="1" applyBorder="1" applyAlignment="1">
      <alignment horizontal="center" vertical="center" wrapText="1"/>
    </xf>
    <xf numFmtId="0" fontId="10" fillId="3" borderId="124" xfId="0" applyFont="1" applyFill="1" applyBorder="1" applyAlignment="1">
      <alignment horizontal="center" vertical="center" wrapText="1"/>
    </xf>
    <xf numFmtId="3" fontId="6" fillId="4" borderId="6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3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4" borderId="128" xfId="0" applyFont="1" applyFill="1" applyBorder="1" applyAlignment="1">
      <alignment horizontal="center" vertical="center"/>
    </xf>
    <xf numFmtId="0" fontId="8" fillId="4" borderId="125" xfId="0" applyFont="1" applyFill="1" applyBorder="1" applyAlignment="1">
      <alignment horizontal="center" vertical="center"/>
    </xf>
    <xf numFmtId="0" fontId="8" fillId="4" borderId="12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48" xfId="2" applyFont="1" applyFill="1" applyBorder="1" applyAlignment="1" applyProtection="1">
      <alignment horizontal="center" vertical="center" wrapText="1"/>
      <protection locked="0"/>
    </xf>
    <xf numFmtId="0" fontId="6" fillId="3" borderId="49" xfId="2" applyFont="1" applyFill="1" applyBorder="1" applyAlignment="1" applyProtection="1">
      <alignment horizontal="center" vertical="center" wrapText="1"/>
      <protection locked="0"/>
    </xf>
    <xf numFmtId="0" fontId="6" fillId="4" borderId="90" xfId="2" applyFont="1" applyFill="1" applyBorder="1" applyAlignment="1" applyProtection="1">
      <alignment horizontal="center" vertical="center" wrapText="1"/>
      <protection locked="0"/>
    </xf>
    <xf numFmtId="0" fontId="6" fillId="3" borderId="104" xfId="2" applyFont="1" applyFill="1" applyBorder="1" applyAlignment="1" applyProtection="1">
      <alignment horizontal="center" vertical="center" wrapText="1"/>
      <protection locked="0"/>
    </xf>
    <xf numFmtId="0" fontId="6" fillId="4" borderId="53" xfId="2" applyFont="1" applyFill="1" applyBorder="1" applyAlignment="1" applyProtection="1">
      <alignment horizontal="center" vertical="center" wrapText="1"/>
      <protection locked="0"/>
    </xf>
    <xf numFmtId="0" fontId="6" fillId="3" borderId="54" xfId="2" applyFont="1" applyFill="1" applyBorder="1" applyAlignment="1" applyProtection="1">
      <alignment horizontal="center" vertical="center" wrapText="1"/>
      <protection locked="0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49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53" xfId="2" applyFont="1" applyFill="1" applyBorder="1" applyAlignment="1" applyProtection="1">
      <alignment horizontal="center" vertical="center" wrapText="1"/>
      <protection locked="0"/>
    </xf>
    <xf numFmtId="0" fontId="6" fillId="4" borderId="105" xfId="2" applyFont="1" applyFill="1" applyBorder="1" applyAlignment="1" applyProtection="1">
      <alignment horizontal="center" vertical="center" wrapText="1"/>
      <protection locked="0"/>
    </xf>
    <xf numFmtId="0" fontId="6" fillId="3" borderId="91" xfId="2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2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6" fillId="4" borderId="130" xfId="2" applyFont="1" applyFill="1" applyBorder="1" applyAlignment="1" applyProtection="1">
      <alignment horizontal="center" vertical="center" wrapText="1"/>
      <protection locked="0"/>
    </xf>
    <xf numFmtId="0" fontId="8" fillId="4" borderId="64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3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23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9" fillId="4" borderId="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9" fillId="4" borderId="62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FFFCD"/>
      <color rgb="FFD0CECE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29"/>
  <sheetViews>
    <sheetView tabSelected="1" zoomScaleNormal="100" workbookViewId="0"/>
  </sheetViews>
  <sheetFormatPr defaultRowHeight="15" x14ac:dyDescent="0.25"/>
  <cols>
    <col min="1" max="1" width="143.7109375" style="7" customWidth="1"/>
  </cols>
  <sheetData>
    <row r="1" spans="1:9" s="69" customFormat="1" ht="19.5" customHeight="1" x14ac:dyDescent="0.25">
      <c r="A1" s="327" t="s">
        <v>196</v>
      </c>
    </row>
    <row r="2" spans="1:9" s="69" customFormat="1" ht="15" customHeight="1" x14ac:dyDescent="0.25">
      <c r="A2" s="352" t="s">
        <v>145</v>
      </c>
      <c r="B2" s="108"/>
      <c r="C2" s="108"/>
      <c r="D2" s="108"/>
      <c r="E2" s="108"/>
      <c r="F2" s="108"/>
      <c r="G2" s="108"/>
      <c r="H2" s="108"/>
      <c r="I2" s="108"/>
    </row>
    <row r="3" spans="1:9" s="69" customFormat="1" ht="15" customHeight="1" x14ac:dyDescent="0.25">
      <c r="A3" s="326" t="s">
        <v>130</v>
      </c>
    </row>
    <row r="4" spans="1:9" s="69" customFormat="1" ht="15" customHeight="1" x14ac:dyDescent="0.2">
      <c r="A4" s="100" t="s">
        <v>129</v>
      </c>
      <c r="B4" s="100"/>
    </row>
    <row r="5" spans="1:9" s="167" customFormat="1" ht="15" customHeight="1" x14ac:dyDescent="0.25">
      <c r="A5" s="325" t="s">
        <v>170</v>
      </c>
      <c r="B5" s="325"/>
      <c r="C5" s="319"/>
      <c r="D5" s="319"/>
      <c r="E5" s="319"/>
      <c r="F5" s="319"/>
      <c r="G5" s="319"/>
      <c r="H5" s="166"/>
    </row>
    <row r="6" spans="1:9" s="165" customFormat="1" ht="15" customHeight="1" x14ac:dyDescent="0.25">
      <c r="A6" s="325" t="s">
        <v>171</v>
      </c>
      <c r="B6" s="325"/>
      <c r="C6" s="319"/>
      <c r="D6" s="319"/>
      <c r="E6" s="319"/>
      <c r="F6" s="319"/>
      <c r="G6" s="319"/>
      <c r="H6" s="319"/>
      <c r="I6" s="319"/>
    </row>
    <row r="7" spans="1:9" s="165" customFormat="1" ht="15" customHeight="1" x14ac:dyDescent="0.25">
      <c r="A7" s="325" t="s">
        <v>183</v>
      </c>
      <c r="B7" s="325"/>
      <c r="C7" s="319"/>
      <c r="D7" s="319"/>
      <c r="E7" s="319"/>
      <c r="F7" s="319"/>
      <c r="G7" s="319"/>
      <c r="H7" s="319"/>
      <c r="I7" s="319"/>
    </row>
    <row r="8" spans="1:9" s="165" customFormat="1" ht="15" customHeight="1" x14ac:dyDescent="0.25">
      <c r="A8" s="325" t="s">
        <v>191</v>
      </c>
      <c r="B8" s="325"/>
      <c r="C8" s="319"/>
      <c r="D8" s="319"/>
      <c r="E8" s="319"/>
      <c r="F8" s="319"/>
      <c r="G8" s="319"/>
      <c r="H8" s="319"/>
      <c r="I8" s="319"/>
    </row>
    <row r="9" spans="1:9" s="165" customFormat="1" ht="15" customHeight="1" x14ac:dyDescent="0.2">
      <c r="A9" s="164"/>
      <c r="C9" s="164"/>
      <c r="D9" s="164"/>
      <c r="E9" s="164"/>
      <c r="F9" s="164"/>
      <c r="G9" s="164"/>
      <c r="H9" s="164"/>
      <c r="I9" s="164"/>
    </row>
    <row r="10" spans="1:9" s="165" customFormat="1" ht="15" customHeight="1" x14ac:dyDescent="0.25">
      <c r="A10" s="325" t="s">
        <v>172</v>
      </c>
      <c r="B10" s="325"/>
      <c r="C10" s="319"/>
      <c r="D10" s="319"/>
      <c r="E10" s="319"/>
      <c r="F10" s="319"/>
      <c r="G10" s="319"/>
      <c r="H10" s="319"/>
    </row>
    <row r="11" spans="1:9" s="165" customFormat="1" ht="15" customHeight="1" x14ac:dyDescent="0.25">
      <c r="A11" s="325" t="s">
        <v>173</v>
      </c>
      <c r="B11" s="325"/>
      <c r="C11" s="319"/>
      <c r="D11" s="319"/>
      <c r="E11" s="319"/>
      <c r="F11" s="319"/>
      <c r="G11" s="319"/>
    </row>
    <row r="12" spans="1:9" s="165" customFormat="1" ht="15" customHeight="1" x14ac:dyDescent="0.25">
      <c r="A12" s="325" t="s">
        <v>174</v>
      </c>
      <c r="B12" s="325"/>
      <c r="C12" s="319"/>
      <c r="D12" s="319"/>
      <c r="E12" s="319"/>
      <c r="F12" s="319"/>
      <c r="G12" s="319"/>
      <c r="H12" s="319"/>
    </row>
    <row r="13" spans="1:9" s="165" customFormat="1" ht="15" customHeight="1" x14ac:dyDescent="0.2">
      <c r="A13" s="328" t="s">
        <v>125</v>
      </c>
    </row>
    <row r="14" spans="1:9" s="165" customFormat="1" ht="15" customHeight="1" x14ac:dyDescent="0.25">
      <c r="A14" s="325" t="s">
        <v>175</v>
      </c>
      <c r="B14" s="325"/>
      <c r="C14" s="319"/>
      <c r="D14" s="319"/>
      <c r="E14" s="319"/>
      <c r="F14" s="319"/>
      <c r="G14" s="319"/>
      <c r="H14" s="164"/>
      <c r="I14" s="164"/>
    </row>
    <row r="15" spans="1:9" s="165" customFormat="1" ht="15" customHeight="1" x14ac:dyDescent="0.25">
      <c r="A15" s="325" t="s">
        <v>184</v>
      </c>
      <c r="B15" s="325"/>
      <c r="C15" s="319"/>
      <c r="D15" s="319"/>
      <c r="E15" s="319"/>
      <c r="F15" s="319"/>
      <c r="G15" s="319"/>
    </row>
    <row r="16" spans="1:9" s="165" customFormat="1" ht="15" customHeight="1" x14ac:dyDescent="0.25">
      <c r="A16" s="325" t="s">
        <v>185</v>
      </c>
      <c r="B16" s="325"/>
      <c r="C16" s="319"/>
      <c r="D16" s="319"/>
      <c r="E16" s="319"/>
      <c r="F16" s="319"/>
      <c r="G16" s="319"/>
    </row>
    <row r="17" spans="1:12" s="165" customFormat="1" ht="15" customHeight="1" x14ac:dyDescent="0.25">
      <c r="A17" s="325" t="s">
        <v>186</v>
      </c>
      <c r="B17" s="325"/>
      <c r="C17" s="319"/>
      <c r="D17" s="319"/>
      <c r="E17" s="319"/>
      <c r="F17" s="319"/>
      <c r="G17" s="319"/>
      <c r="H17" s="319"/>
    </row>
    <row r="18" spans="1:12" s="165" customFormat="1" ht="15" customHeight="1" x14ac:dyDescent="0.25">
      <c r="A18" s="325" t="s">
        <v>176</v>
      </c>
      <c r="B18" s="325"/>
      <c r="C18" s="319"/>
      <c r="D18" s="319"/>
      <c r="E18" s="319"/>
      <c r="F18" s="319"/>
      <c r="G18" s="319"/>
      <c r="H18" s="319"/>
      <c r="I18" s="319"/>
    </row>
    <row r="19" spans="1:12" s="165" customFormat="1" ht="15" customHeight="1" x14ac:dyDescent="0.2">
      <c r="A19" s="328" t="s">
        <v>126</v>
      </c>
      <c r="B19" s="325"/>
    </row>
    <row r="20" spans="1:12" s="165" customFormat="1" ht="15" customHeight="1" x14ac:dyDescent="0.25">
      <c r="A20" s="325" t="s">
        <v>177</v>
      </c>
      <c r="B20" s="319"/>
      <c r="C20" s="319"/>
      <c r="D20" s="319"/>
      <c r="E20" s="319"/>
      <c r="F20" s="319"/>
      <c r="G20" s="319"/>
      <c r="H20" s="319"/>
      <c r="I20" s="319"/>
      <c r="J20" s="319"/>
    </row>
    <row r="21" spans="1:12" s="165" customFormat="1" ht="15" customHeight="1" x14ac:dyDescent="0.25">
      <c r="A21" s="351" t="s">
        <v>187</v>
      </c>
      <c r="B21" s="319"/>
      <c r="C21" s="319"/>
      <c r="D21" s="319"/>
      <c r="E21" s="319"/>
      <c r="F21" s="319"/>
      <c r="G21" s="319"/>
      <c r="H21" s="319"/>
      <c r="I21" s="319"/>
      <c r="J21" s="319"/>
    </row>
    <row r="22" spans="1:12" s="165" customFormat="1" ht="15" customHeight="1" x14ac:dyDescent="0.25">
      <c r="A22" s="325" t="s">
        <v>178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</row>
    <row r="23" spans="1:12" s="165" customFormat="1" ht="15" customHeight="1" x14ac:dyDescent="0.2">
      <c r="A23" s="328" t="s">
        <v>127</v>
      </c>
    </row>
    <row r="24" spans="1:12" s="165" customFormat="1" ht="15" customHeight="1" x14ac:dyDescent="0.25">
      <c r="A24" s="325" t="s">
        <v>179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</row>
    <row r="25" spans="1:12" s="165" customFormat="1" ht="15" customHeight="1" x14ac:dyDescent="0.25">
      <c r="A25" s="325" t="s">
        <v>180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</row>
    <row r="26" spans="1:12" s="165" customFormat="1" ht="15" customHeight="1" x14ac:dyDescent="0.25">
      <c r="A26" s="325" t="s">
        <v>181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</row>
    <row r="27" spans="1:12" s="165" customFormat="1" ht="15" customHeight="1" x14ac:dyDescent="0.25">
      <c r="A27" s="325" t="s">
        <v>188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</row>
    <row r="28" spans="1:12" s="165" customFormat="1" ht="15" customHeight="1" x14ac:dyDescent="0.25">
      <c r="A28" s="325" t="s">
        <v>182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</row>
    <row r="29" spans="1:12" s="165" customFormat="1" ht="15" customHeight="1" x14ac:dyDescent="0.25">
      <c r="A29" s="325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</row>
  </sheetData>
  <hyperlinks>
    <hyperlink ref="A5" location="'1.1.1'!Oblast_tisku" tooltip="T1" display="Tab. 1.1.1: Mateřské školy celkem – školy, třídy, děti a učitelé, v časové řadě 2010/11–2020/21"/>
    <hyperlink ref="A6" location="'1.1.2'!A1" tooltip="T2" display="Tab. 1.1.2: Mateřské školy podle zřizovatele – školy, třídy, děti a učitelé, v časové řadě 2009/10–2019/20"/>
    <hyperlink ref="A7" location="'1.1.3'!A1" tooltip="T3" display="Tab. 1.1.3: Mateřské školy v krajském srovnání – školy, třídy, děti a učitelé, ve školním roce 2019/20"/>
    <hyperlink ref="A8" location="'1.1.4'!A1" tooltip="T4" display="Tab. 1.1.4: Mateřské školy podle zřizovatele v krajském srovnání – školy, třídy a děti, ve školním roce 2019/20"/>
    <hyperlink ref="A10" location="'1.1.5'!A1" tooltip="T5" display="Tab. 1.1.5: Mateřské školy v krajském srovnání – počet tříd, v časové řadě 2009/10–2019/20"/>
    <hyperlink ref="A11" location="'1.1.6'!A1" tooltip="T6" display="Tab. 1.1.6: Mateřské školy v krajském srovnání – počet dětí, v časové řadě 2009/10–2019/20"/>
    <hyperlink ref="A12" location="'1.1.7'!A1" tooltip="T7" display="Tab. 1.1.7: Mateřské školy v krajském srovnání – počet učitelů, v časové řadě 2009/10–2019/20"/>
    <hyperlink ref="A14" location="'1.1.8'!A1" tooltip="T8" display="Tab. 1.1.8: Mateřské školy celkem – děti podle věku, v časové řadě 2009/10–2019/20"/>
    <hyperlink ref="A15" location="'1.1.9'!A1" tooltip="T9" display="Tab. 1.1.9: Mateřské školy v krajském srovnání – děti podle věku, ve školním roce 2019/20"/>
    <hyperlink ref="A16" location="'1.1.10'!A1" tooltip="T10" display="Tab. 1.1.10: Mateřské školy v krajském srovnání – dívky podle věku, ve školním roce 2019/20"/>
    <hyperlink ref="A17" location="'1.1.11'!A1" tooltip="T11" display="Tab. 1.1.11: Mateřské školy v krajském srovnání – chlapci podle věku, ve školním roce 2019/20"/>
    <hyperlink ref="A18" location="'1.1.12'!A1" tooltip="T12" display="Tab. 1.1.12: Mateřské školy v krajském srovnání – počet dětí mladších 3 let, v časové řadě 2009/10–2019/20"/>
    <hyperlink ref="A20" location="'1.1.13'!A1" tooltip="T13" display="Tab. 1.1.13: Mateřské školy celkem – děti s jiným než českým státním občanstvím, v časové řadě 2009/10–2019/20"/>
    <hyperlink ref="A22" location="'1.1.15'!A1" tooltip="T14" display="Tab. 1.1.15: Mateřské školy v krajském srovnání – počet dětí s jiným než českým státním občanstvím, v časové řadě 2010/11–2020/21"/>
    <hyperlink ref="A24" location="'1.1.16'!A1" tooltip="T15" display="Tab. 1.1.16: Mateřské školy celkem – děti se zdravotním postižením podle druhu postižení, v časové řadě 2010/11–2020/21"/>
    <hyperlink ref="A25" location="'1.1.17'!A1" tooltip="T16" display="Tab. 1.1.17: Mateřské školy celkem – dívky se zdravotním postižením podle druhu postižení, v časové řadě 2010/11–2020/21"/>
    <hyperlink ref="A26" location="'1.1.18'!A1" tooltip="T17" display="Tab. 1.1.18: Mateřské školy celkem – chlapci se zdravotním postižením podle druhu postižení, v časové řadě 2010/11–2020/21"/>
    <hyperlink ref="A27" location="'1.1.19'!A1" tooltip="T18" display="Tab. 1.1.19: Mateřské školy v krajském srovnání – děti se zdravotním postižením podle druhu postižení, ve školním roce 2020/21"/>
    <hyperlink ref="A28" location="'1.1.20'!A1" tooltip="T19" display="Tab. 1.1.20: Mateřské školy v krajském srovnání – počet dětí se zdravotním postižením, v časové řadě 2010/11–2020/21"/>
    <hyperlink ref="A21" location="' 1.1.14'!A1" display="Tab. 1.1.14: Mateřské školy v krajském srovnání – děti s jiným než českým státním občanstvím, ve školním roce 2020/21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workbookViewId="0"/>
  </sheetViews>
  <sheetFormatPr defaultColWidth="9.140625" defaultRowHeight="15" x14ac:dyDescent="0.25"/>
  <cols>
    <col min="1" max="1" width="12.85546875" style="74" customWidth="1"/>
    <col min="2" max="2" width="5.7109375" style="74" customWidth="1"/>
    <col min="3" max="13" width="7.7109375" style="74" customWidth="1"/>
    <col min="14" max="16384" width="9.140625" style="74"/>
  </cols>
  <sheetData>
    <row r="1" spans="1:16" ht="17.25" customHeight="1" x14ac:dyDescent="0.25">
      <c r="A1" s="85" t="s">
        <v>157</v>
      </c>
      <c r="B1" s="85"/>
      <c r="C1" s="69"/>
      <c r="D1" s="69"/>
      <c r="E1" s="69"/>
      <c r="F1" s="69"/>
      <c r="G1" s="69"/>
      <c r="H1" s="69"/>
      <c r="I1" s="69"/>
      <c r="J1" s="69"/>
      <c r="K1" s="69"/>
      <c r="M1" s="166"/>
    </row>
    <row r="2" spans="1:16" ht="17.25" customHeight="1" thickBot="1" x14ac:dyDescent="0.3">
      <c r="A2" s="112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6" ht="17.25" customHeight="1" x14ac:dyDescent="0.25">
      <c r="A3" s="479" t="s">
        <v>81</v>
      </c>
      <c r="B3" s="480"/>
      <c r="C3" s="524" t="s">
        <v>46</v>
      </c>
      <c r="D3" s="515" t="s">
        <v>71</v>
      </c>
      <c r="E3" s="571"/>
      <c r="F3" s="571"/>
      <c r="G3" s="571"/>
      <c r="H3" s="571"/>
      <c r="I3" s="571"/>
      <c r="J3" s="571"/>
      <c r="K3" s="571"/>
      <c r="L3" s="571"/>
      <c r="M3" s="572"/>
    </row>
    <row r="4" spans="1:16" ht="17.25" customHeight="1" x14ac:dyDescent="0.25">
      <c r="A4" s="481"/>
      <c r="B4" s="482"/>
      <c r="C4" s="528"/>
      <c r="D4" s="569" t="s">
        <v>33</v>
      </c>
      <c r="E4" s="570"/>
      <c r="F4" s="520" t="s">
        <v>99</v>
      </c>
      <c r="G4" s="570"/>
      <c r="H4" s="520" t="s">
        <v>98</v>
      </c>
      <c r="I4" s="570"/>
      <c r="J4" s="520" t="s">
        <v>100</v>
      </c>
      <c r="K4" s="570"/>
      <c r="L4" s="520" t="s">
        <v>101</v>
      </c>
      <c r="M4" s="573"/>
    </row>
    <row r="5" spans="1:16" ht="10.5" customHeight="1" x14ac:dyDescent="0.25">
      <c r="A5" s="481"/>
      <c r="B5" s="482"/>
      <c r="C5" s="528"/>
      <c r="D5" s="565" t="s">
        <v>53</v>
      </c>
      <c r="E5" s="567" t="s">
        <v>67</v>
      </c>
      <c r="F5" s="489" t="s">
        <v>53</v>
      </c>
      <c r="G5" s="487" t="s">
        <v>67</v>
      </c>
      <c r="H5" s="565" t="s">
        <v>53</v>
      </c>
      <c r="I5" s="567" t="s">
        <v>67</v>
      </c>
      <c r="J5" s="489" t="s">
        <v>53</v>
      </c>
      <c r="K5" s="487" t="s">
        <v>67</v>
      </c>
      <c r="L5" s="489" t="s">
        <v>53</v>
      </c>
      <c r="M5" s="504" t="s">
        <v>67</v>
      </c>
    </row>
    <row r="6" spans="1:16" ht="8.25" customHeight="1" thickBot="1" x14ac:dyDescent="0.3">
      <c r="A6" s="483"/>
      <c r="B6" s="484"/>
      <c r="C6" s="529"/>
      <c r="D6" s="566"/>
      <c r="E6" s="568"/>
      <c r="F6" s="490"/>
      <c r="G6" s="488"/>
      <c r="H6" s="566"/>
      <c r="I6" s="568"/>
      <c r="J6" s="490"/>
      <c r="K6" s="488"/>
      <c r="L6" s="490"/>
      <c r="M6" s="505"/>
    </row>
    <row r="7" spans="1:16" ht="17.25" customHeight="1" x14ac:dyDescent="0.25">
      <c r="A7" s="485" t="s">
        <v>6</v>
      </c>
      <c r="B7" s="486"/>
      <c r="C7" s="103">
        <v>342521</v>
      </c>
      <c r="D7" s="314">
        <v>31355</v>
      </c>
      <c r="E7" s="120">
        <v>9.1541832471585691E-2</v>
      </c>
      <c r="F7" s="117">
        <v>92492</v>
      </c>
      <c r="G7" s="120">
        <v>0.27003307826381451</v>
      </c>
      <c r="H7" s="117">
        <v>99884</v>
      </c>
      <c r="I7" s="120">
        <v>0.29161423679132081</v>
      </c>
      <c r="J7" s="117">
        <v>96959</v>
      </c>
      <c r="K7" s="120">
        <v>0.28307461440320447</v>
      </c>
      <c r="L7" s="117">
        <v>21831</v>
      </c>
      <c r="M7" s="97">
        <v>6.373623807007453E-2</v>
      </c>
      <c r="O7" s="59"/>
      <c r="P7" s="105"/>
    </row>
    <row r="8" spans="1:16" ht="17.25" customHeight="1" x14ac:dyDescent="0.25">
      <c r="A8" s="485" t="s">
        <v>7</v>
      </c>
      <c r="B8" s="486"/>
      <c r="C8" s="103">
        <v>354340</v>
      </c>
      <c r="D8" s="314">
        <v>31951</v>
      </c>
      <c r="E8" s="120">
        <v>9.017045775244116E-2</v>
      </c>
      <c r="F8" s="117">
        <v>91350</v>
      </c>
      <c r="G8" s="120">
        <v>0.25780323982615566</v>
      </c>
      <c r="H8" s="117">
        <v>106784</v>
      </c>
      <c r="I8" s="120">
        <v>0.30136027544166621</v>
      </c>
      <c r="J8" s="117">
        <v>104369</v>
      </c>
      <c r="K8" s="120">
        <v>0.29454478749223911</v>
      </c>
      <c r="L8" s="117">
        <v>19886</v>
      </c>
      <c r="M8" s="97">
        <v>5.6121239487497886E-2</v>
      </c>
      <c r="O8" s="59"/>
      <c r="P8" s="105"/>
    </row>
    <row r="9" spans="1:16" ht="17.25" customHeight="1" x14ac:dyDescent="0.25">
      <c r="A9" s="485" t="s">
        <v>8</v>
      </c>
      <c r="B9" s="486"/>
      <c r="C9" s="103">
        <v>363568</v>
      </c>
      <c r="D9" s="314">
        <v>33141</v>
      </c>
      <c r="E9" s="120">
        <v>9.1154887118778324E-2</v>
      </c>
      <c r="F9" s="117">
        <v>92365</v>
      </c>
      <c r="G9" s="120">
        <v>0.25405151168419665</v>
      </c>
      <c r="H9" s="117">
        <v>106163</v>
      </c>
      <c r="I9" s="120">
        <v>0.29200314659155924</v>
      </c>
      <c r="J9" s="117">
        <v>111217</v>
      </c>
      <c r="K9" s="120">
        <v>0.30590426000088017</v>
      </c>
      <c r="L9" s="117">
        <v>20682</v>
      </c>
      <c r="M9" s="97">
        <v>5.688619460458566E-2</v>
      </c>
      <c r="O9" s="59"/>
      <c r="P9" s="105"/>
    </row>
    <row r="10" spans="1:16" ht="17.25" customHeight="1" x14ac:dyDescent="0.25">
      <c r="A10" s="485" t="s">
        <v>9</v>
      </c>
      <c r="B10" s="486"/>
      <c r="C10" s="103">
        <v>367603</v>
      </c>
      <c r="D10" s="314">
        <v>37898</v>
      </c>
      <c r="E10" s="120">
        <v>0.10309491489460097</v>
      </c>
      <c r="F10" s="117">
        <v>92120</v>
      </c>
      <c r="G10" s="120">
        <v>0.25059643147634814</v>
      </c>
      <c r="H10" s="117">
        <v>107065</v>
      </c>
      <c r="I10" s="120">
        <v>0.29125170360415992</v>
      </c>
      <c r="J10" s="117">
        <v>110000</v>
      </c>
      <c r="K10" s="120">
        <v>0.29923586042551337</v>
      </c>
      <c r="L10" s="117">
        <v>20520</v>
      </c>
      <c r="M10" s="97">
        <v>5.5821089599377587E-2</v>
      </c>
      <c r="O10" s="59"/>
      <c r="P10" s="105"/>
    </row>
    <row r="11" spans="1:16" ht="17.25" customHeight="1" x14ac:dyDescent="0.25">
      <c r="A11" s="485" t="s">
        <v>10</v>
      </c>
      <c r="B11" s="486"/>
      <c r="C11" s="103">
        <v>367361</v>
      </c>
      <c r="D11" s="314">
        <v>42321</v>
      </c>
      <c r="E11" s="120">
        <v>0.11520275696113633</v>
      </c>
      <c r="F11" s="117">
        <v>90640</v>
      </c>
      <c r="G11" s="120">
        <v>0.24673277783978156</v>
      </c>
      <c r="H11" s="117">
        <v>103501</v>
      </c>
      <c r="I11" s="120">
        <v>0.28174193776693768</v>
      </c>
      <c r="J11" s="117">
        <v>109981</v>
      </c>
      <c r="K11" s="120">
        <v>0.29938126257278264</v>
      </c>
      <c r="L11" s="117">
        <v>20918</v>
      </c>
      <c r="M11" s="97">
        <v>5.6941264859361775E-2</v>
      </c>
      <c r="O11" s="59"/>
      <c r="P11" s="105"/>
    </row>
    <row r="12" spans="1:16" ht="17.25" customHeight="1" x14ac:dyDescent="0.25">
      <c r="A12" s="485" t="s">
        <v>11</v>
      </c>
      <c r="B12" s="486"/>
      <c r="C12" s="103">
        <v>362653</v>
      </c>
      <c r="D12" s="314">
        <v>44729</v>
      </c>
      <c r="E12" s="120">
        <v>0.12333828756414535</v>
      </c>
      <c r="F12" s="117">
        <v>91390</v>
      </c>
      <c r="G12" s="120">
        <v>0.25200398176769528</v>
      </c>
      <c r="H12" s="117">
        <v>100118</v>
      </c>
      <c r="I12" s="120">
        <v>0.27607106517800761</v>
      </c>
      <c r="J12" s="117">
        <v>105869</v>
      </c>
      <c r="K12" s="120">
        <v>0.29192919953785024</v>
      </c>
      <c r="L12" s="117">
        <v>20547</v>
      </c>
      <c r="M12" s="97">
        <v>5.6657465952301513E-2</v>
      </c>
      <c r="O12" s="59"/>
      <c r="P12" s="105"/>
    </row>
    <row r="13" spans="1:16" ht="17.25" customHeight="1" x14ac:dyDescent="0.25">
      <c r="A13" s="485" t="s">
        <v>47</v>
      </c>
      <c r="B13" s="486"/>
      <c r="C13" s="102">
        <v>362756</v>
      </c>
      <c r="D13" s="314">
        <v>45471</v>
      </c>
      <c r="E13" s="120">
        <v>0.12534871924930255</v>
      </c>
      <c r="F13" s="117">
        <v>91758</v>
      </c>
      <c r="G13" s="120">
        <v>0.25294688440714969</v>
      </c>
      <c r="H13" s="117">
        <v>99914</v>
      </c>
      <c r="I13" s="120">
        <v>0.27543031679696545</v>
      </c>
      <c r="J13" s="117">
        <v>104901</v>
      </c>
      <c r="K13" s="120">
        <v>0.2891778495738182</v>
      </c>
      <c r="L13" s="117">
        <v>20712</v>
      </c>
      <c r="M13" s="97">
        <v>5.7096229972764062E-2</v>
      </c>
      <c r="O13" s="59"/>
      <c r="P13" s="105"/>
    </row>
    <row r="14" spans="1:16" ht="17.25" customHeight="1" x14ac:dyDescent="0.25">
      <c r="A14" s="485" t="s">
        <v>72</v>
      </c>
      <c r="B14" s="486"/>
      <c r="C14" s="102">
        <v>363776</v>
      </c>
      <c r="D14" s="314">
        <v>45374</v>
      </c>
      <c r="E14" s="120">
        <v>0.12473060344827586</v>
      </c>
      <c r="F14" s="118">
        <v>93046</v>
      </c>
      <c r="G14" s="120">
        <v>0.2557782811400422</v>
      </c>
      <c r="H14" s="118">
        <v>99858</v>
      </c>
      <c r="I14" s="120">
        <v>0.27450409042927515</v>
      </c>
      <c r="J14" s="118">
        <v>104749</v>
      </c>
      <c r="K14" s="120">
        <v>0.28794917751583393</v>
      </c>
      <c r="L14" s="118">
        <v>20749</v>
      </c>
      <c r="M14" s="97">
        <v>5.7037847466572839E-2</v>
      </c>
      <c r="O14" s="59"/>
      <c r="P14" s="105"/>
    </row>
    <row r="15" spans="1:16" ht="17.25" customHeight="1" x14ac:dyDescent="0.25">
      <c r="A15" s="485" t="s">
        <v>111</v>
      </c>
      <c r="B15" s="486"/>
      <c r="C15" s="102">
        <v>364909</v>
      </c>
      <c r="D15" s="314">
        <v>43020</v>
      </c>
      <c r="E15" s="120">
        <v>0.11789240605191979</v>
      </c>
      <c r="F15" s="117">
        <v>94585</v>
      </c>
      <c r="G15" s="120">
        <v>0.2592016091683132</v>
      </c>
      <c r="H15" s="117">
        <v>101407</v>
      </c>
      <c r="I15" s="120">
        <v>0.27789668109035404</v>
      </c>
      <c r="J15" s="117">
        <v>104522</v>
      </c>
      <c r="K15" s="120">
        <v>0.28643305591256996</v>
      </c>
      <c r="L15" s="117">
        <v>21375</v>
      </c>
      <c r="M15" s="97">
        <v>5.8576247776842991E-2</v>
      </c>
      <c r="O15" s="59"/>
      <c r="P15" s="105"/>
    </row>
    <row r="16" spans="1:16" ht="17.25" customHeight="1" x14ac:dyDescent="0.25">
      <c r="A16" s="485" t="s">
        <v>136</v>
      </c>
      <c r="B16" s="486"/>
      <c r="C16" s="102">
        <v>357598</v>
      </c>
      <c r="D16" s="314">
        <v>34586</v>
      </c>
      <c r="E16" s="120">
        <f>D16/$C16</f>
        <v>9.671754316299308E-2</v>
      </c>
      <c r="F16" s="117">
        <v>93075</v>
      </c>
      <c r="G16" s="120">
        <f>F16/$C16</f>
        <v>0.26027830133278151</v>
      </c>
      <c r="H16" s="117">
        <v>102494</v>
      </c>
      <c r="I16" s="120">
        <f>H16/$C16</f>
        <v>0.28661793410477687</v>
      </c>
      <c r="J16" s="117">
        <v>106305</v>
      </c>
      <c r="K16" s="120">
        <f>J16/$C16</f>
        <v>0.29727515254559589</v>
      </c>
      <c r="L16" s="117">
        <v>21138</v>
      </c>
      <c r="M16" s="97">
        <f>L16/$C16</f>
        <v>5.9111068853852651E-2</v>
      </c>
      <c r="O16" s="59"/>
      <c r="P16" s="105"/>
    </row>
    <row r="17" spans="1:16" ht="17.25" customHeight="1" thickBot="1" x14ac:dyDescent="0.3">
      <c r="A17" s="485" t="s">
        <v>146</v>
      </c>
      <c r="B17" s="486"/>
      <c r="C17" s="102">
        <v>360490</v>
      </c>
      <c r="D17" s="314">
        <v>32714</v>
      </c>
      <c r="E17" s="120">
        <v>9.0748703154040336E-2</v>
      </c>
      <c r="F17" s="117">
        <v>94403</v>
      </c>
      <c r="G17" s="120">
        <v>0.26187411578684566</v>
      </c>
      <c r="H17" s="117">
        <v>102985</v>
      </c>
      <c r="I17" s="120">
        <v>0.28568060140364504</v>
      </c>
      <c r="J17" s="117">
        <v>107541</v>
      </c>
      <c r="K17" s="120">
        <v>0.29831895475602654</v>
      </c>
      <c r="L17" s="117">
        <v>22847</v>
      </c>
      <c r="M17" s="97">
        <v>6.3377624899442431E-2</v>
      </c>
      <c r="O17" s="59"/>
      <c r="P17" s="105"/>
    </row>
    <row r="18" spans="1:16" ht="17.25" customHeight="1" x14ac:dyDescent="0.25">
      <c r="A18" s="475" t="s">
        <v>147</v>
      </c>
      <c r="B18" s="182" t="s">
        <v>74</v>
      </c>
      <c r="C18" s="183">
        <f>C17-C16</f>
        <v>2892</v>
      </c>
      <c r="D18" s="232">
        <f t="shared" ref="D18:L18" si="0">D17-D16</f>
        <v>-1872</v>
      </c>
      <c r="E18" s="233" t="s">
        <v>44</v>
      </c>
      <c r="F18" s="185">
        <f t="shared" si="0"/>
        <v>1328</v>
      </c>
      <c r="G18" s="233" t="s">
        <v>44</v>
      </c>
      <c r="H18" s="185">
        <f t="shared" si="0"/>
        <v>491</v>
      </c>
      <c r="I18" s="233" t="s">
        <v>44</v>
      </c>
      <c r="J18" s="185">
        <f t="shared" si="0"/>
        <v>1236</v>
      </c>
      <c r="K18" s="233" t="s">
        <v>44</v>
      </c>
      <c r="L18" s="185">
        <f t="shared" si="0"/>
        <v>1709</v>
      </c>
      <c r="M18" s="234" t="s">
        <v>44</v>
      </c>
    </row>
    <row r="19" spans="1:16" ht="17.25" customHeight="1" x14ac:dyDescent="0.25">
      <c r="A19" s="476"/>
      <c r="B19" s="187" t="s">
        <v>75</v>
      </c>
      <c r="C19" s="198">
        <f t="shared" ref="C19:L19" si="1">C17/C16-1</f>
        <v>8.0872935530960088E-3</v>
      </c>
      <c r="D19" s="235">
        <f t="shared" si="1"/>
        <v>-5.4125946914936662E-2</v>
      </c>
      <c r="E19" s="236" t="s">
        <v>44</v>
      </c>
      <c r="F19" s="200">
        <f t="shared" si="1"/>
        <v>1.4268063389739405E-2</v>
      </c>
      <c r="G19" s="236" t="s">
        <v>44</v>
      </c>
      <c r="H19" s="200">
        <f t="shared" si="1"/>
        <v>4.7905243233750117E-3</v>
      </c>
      <c r="I19" s="236" t="s">
        <v>44</v>
      </c>
      <c r="J19" s="200">
        <f t="shared" si="1"/>
        <v>1.1626922534217599E-2</v>
      </c>
      <c r="K19" s="236" t="s">
        <v>44</v>
      </c>
      <c r="L19" s="200">
        <f t="shared" si="1"/>
        <v>8.0849654650392733E-2</v>
      </c>
      <c r="M19" s="237" t="s">
        <v>44</v>
      </c>
    </row>
    <row r="20" spans="1:16" ht="17.25" customHeight="1" x14ac:dyDescent="0.25">
      <c r="A20" s="477" t="s">
        <v>148</v>
      </c>
      <c r="B20" s="192" t="s">
        <v>74</v>
      </c>
      <c r="C20" s="203">
        <f t="shared" ref="C20:L20" si="2">C17-C12</f>
        <v>-2163</v>
      </c>
      <c r="D20" s="238">
        <f t="shared" si="2"/>
        <v>-12015</v>
      </c>
      <c r="E20" s="239" t="s">
        <v>44</v>
      </c>
      <c r="F20" s="205">
        <f t="shared" si="2"/>
        <v>3013</v>
      </c>
      <c r="G20" s="239" t="s">
        <v>44</v>
      </c>
      <c r="H20" s="205">
        <f t="shared" si="2"/>
        <v>2867</v>
      </c>
      <c r="I20" s="239" t="s">
        <v>44</v>
      </c>
      <c r="J20" s="205">
        <f t="shared" si="2"/>
        <v>1672</v>
      </c>
      <c r="K20" s="239" t="s">
        <v>44</v>
      </c>
      <c r="L20" s="205">
        <f t="shared" si="2"/>
        <v>2300</v>
      </c>
      <c r="M20" s="240" t="s">
        <v>44</v>
      </c>
    </row>
    <row r="21" spans="1:16" ht="17.25" customHeight="1" x14ac:dyDescent="0.25">
      <c r="A21" s="476"/>
      <c r="B21" s="197" t="s">
        <v>75</v>
      </c>
      <c r="C21" s="188">
        <f t="shared" ref="C21:L21" si="3">C17/C12-1</f>
        <v>-5.9643791723769102E-3</v>
      </c>
      <c r="D21" s="241">
        <f t="shared" si="3"/>
        <v>-0.26861767533367609</v>
      </c>
      <c r="E21" s="242" t="s">
        <v>44</v>
      </c>
      <c r="F21" s="190">
        <f t="shared" si="3"/>
        <v>3.2968596126490946E-2</v>
      </c>
      <c r="G21" s="242" t="s">
        <v>44</v>
      </c>
      <c r="H21" s="190">
        <f t="shared" si="3"/>
        <v>2.8636209273057878E-2</v>
      </c>
      <c r="I21" s="242" t="s">
        <v>44</v>
      </c>
      <c r="J21" s="190">
        <f t="shared" si="3"/>
        <v>1.5793102796852754E-2</v>
      </c>
      <c r="K21" s="242" t="s">
        <v>44</v>
      </c>
      <c r="L21" s="190">
        <f t="shared" si="3"/>
        <v>0.11193848250352856</v>
      </c>
      <c r="M21" s="243" t="s">
        <v>44</v>
      </c>
    </row>
    <row r="22" spans="1:16" ht="17.25" customHeight="1" x14ac:dyDescent="0.25">
      <c r="A22" s="477" t="s">
        <v>149</v>
      </c>
      <c r="B22" s="202" t="s">
        <v>74</v>
      </c>
      <c r="C22" s="193">
        <f t="shared" ref="C22:L22" si="4">C17-C7</f>
        <v>17969</v>
      </c>
      <c r="D22" s="244">
        <f t="shared" si="4"/>
        <v>1359</v>
      </c>
      <c r="E22" s="245" t="s">
        <v>44</v>
      </c>
      <c r="F22" s="195">
        <f t="shared" si="4"/>
        <v>1911</v>
      </c>
      <c r="G22" s="245" t="s">
        <v>44</v>
      </c>
      <c r="H22" s="195">
        <f t="shared" si="4"/>
        <v>3101</v>
      </c>
      <c r="I22" s="245" t="s">
        <v>44</v>
      </c>
      <c r="J22" s="195">
        <f t="shared" si="4"/>
        <v>10582</v>
      </c>
      <c r="K22" s="245" t="s">
        <v>44</v>
      </c>
      <c r="L22" s="195">
        <f t="shared" si="4"/>
        <v>1016</v>
      </c>
      <c r="M22" s="246" t="s">
        <v>44</v>
      </c>
    </row>
    <row r="23" spans="1:16" ht="17.25" customHeight="1" thickBot="1" x14ac:dyDescent="0.3">
      <c r="A23" s="478"/>
      <c r="B23" s="207" t="s">
        <v>75</v>
      </c>
      <c r="C23" s="208">
        <f t="shared" ref="C23:L23" si="5">C17/C7-1</f>
        <v>5.2461016988739395E-2</v>
      </c>
      <c r="D23" s="247">
        <f t="shared" si="5"/>
        <v>4.3342369638016187E-2</v>
      </c>
      <c r="E23" s="248" t="s">
        <v>44</v>
      </c>
      <c r="F23" s="210">
        <f t="shared" si="5"/>
        <v>2.0661246378065101E-2</v>
      </c>
      <c r="G23" s="248" t="s">
        <v>44</v>
      </c>
      <c r="H23" s="210">
        <f t="shared" si="5"/>
        <v>3.1046013375515491E-2</v>
      </c>
      <c r="I23" s="248" t="s">
        <v>44</v>
      </c>
      <c r="J23" s="210">
        <f t="shared" si="5"/>
        <v>0.10913891438649337</v>
      </c>
      <c r="K23" s="248" t="s">
        <v>44</v>
      </c>
      <c r="L23" s="210">
        <f t="shared" si="5"/>
        <v>4.6539324813338778E-2</v>
      </c>
      <c r="M23" s="249" t="s">
        <v>44</v>
      </c>
    </row>
    <row r="24" spans="1:16" ht="17.25" customHeight="1" x14ac:dyDescent="0.25">
      <c r="A24" s="38" t="s">
        <v>108</v>
      </c>
      <c r="J24" s="81"/>
      <c r="K24" s="81"/>
    </row>
    <row r="25" spans="1:16" ht="15" customHeight="1" x14ac:dyDescent="0.25">
      <c r="A25" s="38"/>
      <c r="J25" s="81"/>
      <c r="K25" s="81"/>
    </row>
    <row r="26" spans="1:16" x14ac:dyDescent="0.25">
      <c r="A26" s="313"/>
      <c r="B2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6" x14ac:dyDescent="0.25"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6" x14ac:dyDescent="0.25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6" x14ac:dyDescent="0.25"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1:16" x14ac:dyDescent="0.25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6" x14ac:dyDescent="0.25"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</sheetData>
  <mergeCells count="32">
    <mergeCell ref="L4:M4"/>
    <mergeCell ref="H5:H6"/>
    <mergeCell ref="I5:I6"/>
    <mergeCell ref="L5:L6"/>
    <mergeCell ref="M5:M6"/>
    <mergeCell ref="K5:K6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J5:J6"/>
    <mergeCell ref="D5:D6"/>
    <mergeCell ref="E5:E6"/>
    <mergeCell ref="F5:F6"/>
    <mergeCell ref="G5:G6"/>
    <mergeCell ref="A3:B6"/>
    <mergeCell ref="C3:C6"/>
    <mergeCell ref="D4:E4"/>
    <mergeCell ref="F4:G4"/>
    <mergeCell ref="D3:M3"/>
    <mergeCell ref="H4:I4"/>
    <mergeCell ref="J4:K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C23 D18:D23 F18:F23 H18:H23 J18:J23 L18:L2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M22"/>
  <sheetViews>
    <sheetView zoomScaleNormal="100" workbookViewId="0"/>
  </sheetViews>
  <sheetFormatPr defaultRowHeight="15" x14ac:dyDescent="0.25"/>
  <cols>
    <col min="1" max="1" width="20" customWidth="1"/>
    <col min="2" max="2" width="8.140625" customWidth="1"/>
    <col min="3" max="12" width="9.28515625" customWidth="1"/>
  </cols>
  <sheetData>
    <row r="1" spans="1:13" s="1" customFormat="1" ht="17.25" customHeight="1" x14ac:dyDescent="0.2">
      <c r="A1" s="85" t="s">
        <v>158</v>
      </c>
      <c r="B1" s="31"/>
      <c r="C1" s="31"/>
      <c r="D1" s="31"/>
      <c r="E1" s="31"/>
      <c r="F1" s="51"/>
      <c r="G1" s="31"/>
      <c r="H1" s="31"/>
      <c r="I1" s="31"/>
      <c r="J1" s="31"/>
      <c r="K1" s="31"/>
      <c r="L1" s="31"/>
      <c r="M1" s="166"/>
    </row>
    <row r="2" spans="1:13" s="2" customFormat="1" ht="17.25" customHeight="1" thickBot="1" x14ac:dyDescent="0.3">
      <c r="A2" s="112" t="s">
        <v>76</v>
      </c>
      <c r="B2" s="32"/>
      <c r="C2" s="32"/>
      <c r="D2" s="32"/>
      <c r="E2" s="32"/>
      <c r="F2" s="32"/>
      <c r="G2" s="32"/>
      <c r="H2" s="32"/>
      <c r="I2" s="32"/>
      <c r="J2" s="32"/>
      <c r="K2" s="32" t="s">
        <v>0</v>
      </c>
      <c r="L2" s="32"/>
    </row>
    <row r="3" spans="1:13" s="11" customFormat="1" ht="17.25" customHeight="1" x14ac:dyDescent="0.25">
      <c r="A3" s="479" t="s">
        <v>73</v>
      </c>
      <c r="B3" s="576" t="s">
        <v>46</v>
      </c>
      <c r="C3" s="498" t="s">
        <v>4</v>
      </c>
      <c r="D3" s="499"/>
      <c r="E3" s="499"/>
      <c r="F3" s="499"/>
      <c r="G3" s="499"/>
      <c r="H3" s="499"/>
      <c r="I3" s="499"/>
      <c r="J3" s="499"/>
      <c r="K3" s="499"/>
      <c r="L3" s="500"/>
    </row>
    <row r="4" spans="1:13" s="11" customFormat="1" ht="17.25" customHeight="1" x14ac:dyDescent="0.25">
      <c r="A4" s="481"/>
      <c r="B4" s="577"/>
      <c r="C4" s="580" t="s">
        <v>33</v>
      </c>
      <c r="D4" s="570"/>
      <c r="E4" s="520" t="s">
        <v>99</v>
      </c>
      <c r="F4" s="570"/>
      <c r="G4" s="520" t="s">
        <v>98</v>
      </c>
      <c r="H4" s="570"/>
      <c r="I4" s="520" t="s">
        <v>100</v>
      </c>
      <c r="J4" s="570"/>
      <c r="K4" s="520" t="s">
        <v>101</v>
      </c>
      <c r="L4" s="573"/>
    </row>
    <row r="5" spans="1:13" s="11" customFormat="1" ht="9" customHeight="1" x14ac:dyDescent="0.25">
      <c r="A5" s="481"/>
      <c r="B5" s="578" t="s">
        <v>53</v>
      </c>
      <c r="C5" s="574" t="s">
        <v>53</v>
      </c>
      <c r="D5" s="567" t="s">
        <v>67</v>
      </c>
      <c r="E5" s="489" t="s">
        <v>53</v>
      </c>
      <c r="F5" s="487" t="s">
        <v>67</v>
      </c>
      <c r="G5" s="489" t="s">
        <v>53</v>
      </c>
      <c r="H5" s="487" t="s">
        <v>67</v>
      </c>
      <c r="I5" s="489" t="s">
        <v>53</v>
      </c>
      <c r="J5" s="487" t="s">
        <v>67</v>
      </c>
      <c r="K5" s="489" t="s">
        <v>53</v>
      </c>
      <c r="L5" s="504" t="s">
        <v>67</v>
      </c>
    </row>
    <row r="6" spans="1:13" s="11" customFormat="1" ht="9" customHeight="1" thickBot="1" x14ac:dyDescent="0.3">
      <c r="A6" s="483"/>
      <c r="B6" s="579"/>
      <c r="C6" s="575"/>
      <c r="D6" s="568"/>
      <c r="E6" s="490"/>
      <c r="F6" s="488"/>
      <c r="G6" s="490"/>
      <c r="H6" s="488"/>
      <c r="I6" s="490"/>
      <c r="J6" s="488"/>
      <c r="K6" s="490"/>
      <c r="L6" s="505"/>
    </row>
    <row r="7" spans="1:13" s="4" customFormat="1" ht="17.25" customHeight="1" x14ac:dyDescent="0.25">
      <c r="A7" s="8" t="s">
        <v>13</v>
      </c>
      <c r="B7" s="375">
        <v>360490</v>
      </c>
      <c r="C7" s="377">
        <v>32714</v>
      </c>
      <c r="D7" s="380">
        <f>C7/$B7</f>
        <v>9.0748703154040336E-2</v>
      </c>
      <c r="E7" s="379">
        <v>94403</v>
      </c>
      <c r="F7" s="380">
        <f>E7/$B7</f>
        <v>0.26187411578684566</v>
      </c>
      <c r="G7" s="379">
        <v>102985</v>
      </c>
      <c r="H7" s="380">
        <f>G7/$B7</f>
        <v>0.28568060140364504</v>
      </c>
      <c r="I7" s="379">
        <v>107541</v>
      </c>
      <c r="J7" s="380">
        <f>I7/$B7</f>
        <v>0.29831895475602654</v>
      </c>
      <c r="K7" s="379">
        <v>22847</v>
      </c>
      <c r="L7" s="381">
        <f>K7/$B7</f>
        <v>6.3377624899442431E-2</v>
      </c>
    </row>
    <row r="8" spans="1:13" s="4" customFormat="1" ht="17.25" customHeight="1" x14ac:dyDescent="0.25">
      <c r="A8" s="45" t="s">
        <v>14</v>
      </c>
      <c r="B8" s="19">
        <v>42580</v>
      </c>
      <c r="C8" s="342">
        <v>3256</v>
      </c>
      <c r="D8" s="119">
        <f t="shared" ref="D8:D21" si="0">C8/$B8</f>
        <v>7.6467825270079851E-2</v>
      </c>
      <c r="E8" s="57">
        <v>11468</v>
      </c>
      <c r="F8" s="119">
        <f t="shared" ref="F8:F21" si="1">E8/$B8</f>
        <v>0.26932832315641148</v>
      </c>
      <c r="G8" s="57">
        <v>12490</v>
      </c>
      <c r="H8" s="119">
        <f t="shared" ref="H8:H21" si="2">G8/$B8</f>
        <v>0.29333020197275717</v>
      </c>
      <c r="I8" s="57">
        <v>13255</v>
      </c>
      <c r="J8" s="119">
        <f t="shared" ref="J8:J21" si="3">I8/$B8</f>
        <v>0.31129638327853454</v>
      </c>
      <c r="K8" s="57">
        <v>2111</v>
      </c>
      <c r="L8" s="110">
        <f t="shared" ref="L8:L21" si="4">K8/$B8</f>
        <v>4.9577266322217005E-2</v>
      </c>
    </row>
    <row r="9" spans="1:13" s="4" customFormat="1" ht="17.25" customHeight="1" x14ac:dyDescent="0.25">
      <c r="A9" s="45" t="s">
        <v>15</v>
      </c>
      <c r="B9" s="19">
        <v>51834</v>
      </c>
      <c r="C9" s="342">
        <v>3689</v>
      </c>
      <c r="D9" s="119">
        <f t="shared" si="0"/>
        <v>7.1169502643052829E-2</v>
      </c>
      <c r="E9" s="57">
        <v>13638</v>
      </c>
      <c r="F9" s="119">
        <f t="shared" si="1"/>
        <v>0.26310915615233244</v>
      </c>
      <c r="G9" s="57">
        <v>15338</v>
      </c>
      <c r="H9" s="119">
        <f t="shared" si="2"/>
        <v>0.29590616197862407</v>
      </c>
      <c r="I9" s="57">
        <v>15975</v>
      </c>
      <c r="J9" s="119">
        <f t="shared" si="3"/>
        <v>0.30819539298529924</v>
      </c>
      <c r="K9" s="57">
        <v>3194</v>
      </c>
      <c r="L9" s="110">
        <f t="shared" si="4"/>
        <v>6.1619786240691435E-2</v>
      </c>
    </row>
    <row r="10" spans="1:13" s="4" customFormat="1" ht="17.25" customHeight="1" x14ac:dyDescent="0.25">
      <c r="A10" s="45" t="s">
        <v>16</v>
      </c>
      <c r="B10" s="19">
        <v>22743</v>
      </c>
      <c r="C10" s="342">
        <v>2540</v>
      </c>
      <c r="D10" s="119">
        <f t="shared" si="0"/>
        <v>0.11168271556083191</v>
      </c>
      <c r="E10" s="57">
        <v>5872</v>
      </c>
      <c r="F10" s="119">
        <f t="shared" si="1"/>
        <v>0.25818933298157676</v>
      </c>
      <c r="G10" s="57">
        <v>6341</v>
      </c>
      <c r="H10" s="119">
        <f t="shared" si="2"/>
        <v>0.27881106274458073</v>
      </c>
      <c r="I10" s="57">
        <v>6363</v>
      </c>
      <c r="J10" s="119">
        <f t="shared" si="3"/>
        <v>0.27977839335180055</v>
      </c>
      <c r="K10" s="57">
        <v>1627</v>
      </c>
      <c r="L10" s="110">
        <f t="shared" si="4"/>
        <v>7.1538495361210042E-2</v>
      </c>
    </row>
    <row r="11" spans="1:13" s="4" customFormat="1" ht="17.25" customHeight="1" x14ac:dyDescent="0.25">
      <c r="A11" s="45" t="s">
        <v>17</v>
      </c>
      <c r="B11" s="19">
        <v>19023</v>
      </c>
      <c r="C11" s="342">
        <v>1354</v>
      </c>
      <c r="D11" s="119">
        <f t="shared" si="0"/>
        <v>7.1176996267675971E-2</v>
      </c>
      <c r="E11" s="57">
        <v>5051</v>
      </c>
      <c r="F11" s="119">
        <f t="shared" si="1"/>
        <v>0.26552068548599062</v>
      </c>
      <c r="G11" s="57">
        <v>5492</v>
      </c>
      <c r="H11" s="119">
        <f t="shared" si="2"/>
        <v>0.28870314881984965</v>
      </c>
      <c r="I11" s="57">
        <v>5848</v>
      </c>
      <c r="J11" s="119">
        <f t="shared" si="3"/>
        <v>0.30741733690795353</v>
      </c>
      <c r="K11" s="57">
        <v>1278</v>
      </c>
      <c r="L11" s="110">
        <f t="shared" si="4"/>
        <v>6.7181832518530202E-2</v>
      </c>
    </row>
    <row r="12" spans="1:13" s="4" customFormat="1" ht="17.25" customHeight="1" x14ac:dyDescent="0.25">
      <c r="A12" s="45" t="s">
        <v>18</v>
      </c>
      <c r="B12" s="19">
        <v>8354</v>
      </c>
      <c r="C12" s="342">
        <v>978</v>
      </c>
      <c r="D12" s="119">
        <f t="shared" si="0"/>
        <v>0.1170696672252813</v>
      </c>
      <c r="E12" s="57">
        <v>2075</v>
      </c>
      <c r="F12" s="119">
        <f t="shared" si="1"/>
        <v>0.24838400766100072</v>
      </c>
      <c r="G12" s="57">
        <v>2337</v>
      </c>
      <c r="H12" s="119">
        <f t="shared" si="2"/>
        <v>0.27974622935120902</v>
      </c>
      <c r="I12" s="57">
        <v>2464</v>
      </c>
      <c r="J12" s="119">
        <f t="shared" si="3"/>
        <v>0.29494852765142449</v>
      </c>
      <c r="K12" s="57">
        <v>500</v>
      </c>
      <c r="L12" s="110">
        <f t="shared" si="4"/>
        <v>5.985156811108451E-2</v>
      </c>
    </row>
    <row r="13" spans="1:13" s="4" customFormat="1" ht="17.25" customHeight="1" x14ac:dyDescent="0.25">
      <c r="A13" s="45" t="s">
        <v>19</v>
      </c>
      <c r="B13" s="19">
        <v>24264</v>
      </c>
      <c r="C13" s="342">
        <v>2330</v>
      </c>
      <c r="D13" s="119">
        <f t="shared" si="0"/>
        <v>9.6027035938015162E-2</v>
      </c>
      <c r="E13" s="57">
        <v>6115</v>
      </c>
      <c r="F13" s="119">
        <f t="shared" si="1"/>
        <v>0.25201945268710846</v>
      </c>
      <c r="G13" s="57">
        <v>6903</v>
      </c>
      <c r="H13" s="119">
        <f t="shared" si="2"/>
        <v>0.28449554896142432</v>
      </c>
      <c r="I13" s="57">
        <v>7472</v>
      </c>
      <c r="J13" s="119">
        <f t="shared" si="3"/>
        <v>0.30794592812396965</v>
      </c>
      <c r="K13" s="57">
        <v>1444</v>
      </c>
      <c r="L13" s="110">
        <f t="shared" si="4"/>
        <v>5.951203428948236E-2</v>
      </c>
    </row>
    <row r="14" spans="1:13" s="4" customFormat="1" ht="17.25" customHeight="1" x14ac:dyDescent="0.25">
      <c r="A14" s="45" t="s">
        <v>20</v>
      </c>
      <c r="B14" s="19">
        <v>15195</v>
      </c>
      <c r="C14" s="342">
        <v>1328</v>
      </c>
      <c r="D14" s="119">
        <f t="shared" si="0"/>
        <v>8.7397170121750578E-2</v>
      </c>
      <c r="E14" s="57">
        <v>3832</v>
      </c>
      <c r="F14" s="119">
        <f t="shared" si="1"/>
        <v>0.25218821980914774</v>
      </c>
      <c r="G14" s="57">
        <v>4303</v>
      </c>
      <c r="H14" s="119">
        <f t="shared" si="2"/>
        <v>0.28318525830865415</v>
      </c>
      <c r="I14" s="57">
        <v>4710</v>
      </c>
      <c r="J14" s="119">
        <f t="shared" si="3"/>
        <v>0.30997038499506419</v>
      </c>
      <c r="K14" s="57">
        <v>1022</v>
      </c>
      <c r="L14" s="110">
        <f t="shared" si="4"/>
        <v>6.7258966765383343E-2</v>
      </c>
    </row>
    <row r="15" spans="1:13" s="4" customFormat="1" ht="17.25" customHeight="1" x14ac:dyDescent="0.25">
      <c r="A15" s="45" t="s">
        <v>21</v>
      </c>
      <c r="B15" s="19">
        <v>18482</v>
      </c>
      <c r="C15" s="342">
        <v>1807</v>
      </c>
      <c r="D15" s="119">
        <f t="shared" si="0"/>
        <v>9.7770804025538366E-2</v>
      </c>
      <c r="E15" s="57">
        <v>4727</v>
      </c>
      <c r="F15" s="119">
        <f t="shared" si="1"/>
        <v>0.2557623633805865</v>
      </c>
      <c r="G15" s="57">
        <v>5132</v>
      </c>
      <c r="H15" s="119">
        <f t="shared" si="2"/>
        <v>0.27767557623633804</v>
      </c>
      <c r="I15" s="57">
        <v>5428</v>
      </c>
      <c r="J15" s="119">
        <f t="shared" si="3"/>
        <v>0.29369115896547993</v>
      </c>
      <c r="K15" s="57">
        <v>1388</v>
      </c>
      <c r="L15" s="110">
        <f t="shared" si="4"/>
        <v>7.5100097392057141E-2</v>
      </c>
    </row>
    <row r="16" spans="1:13" s="4" customFormat="1" ht="17.25" customHeight="1" x14ac:dyDescent="0.25">
      <c r="A16" s="45" t="s">
        <v>22</v>
      </c>
      <c r="B16" s="19">
        <v>17975</v>
      </c>
      <c r="C16" s="342">
        <v>1745</v>
      </c>
      <c r="D16" s="119">
        <f t="shared" si="0"/>
        <v>9.7079276773296239E-2</v>
      </c>
      <c r="E16" s="57">
        <v>4753</v>
      </c>
      <c r="F16" s="119">
        <f t="shared" si="1"/>
        <v>0.26442280945757995</v>
      </c>
      <c r="G16" s="57">
        <v>5097</v>
      </c>
      <c r="H16" s="119">
        <f t="shared" si="2"/>
        <v>0.28356050069541028</v>
      </c>
      <c r="I16" s="57">
        <v>5277</v>
      </c>
      <c r="J16" s="119">
        <f t="shared" si="3"/>
        <v>0.29357440890125175</v>
      </c>
      <c r="K16" s="57">
        <v>1103</v>
      </c>
      <c r="L16" s="110">
        <f t="shared" si="4"/>
        <v>6.1363004172461752E-2</v>
      </c>
    </row>
    <row r="17" spans="1:12" s="4" customFormat="1" ht="17.25" customHeight="1" x14ac:dyDescent="0.25">
      <c r="A17" s="45" t="s">
        <v>23</v>
      </c>
      <c r="B17" s="19">
        <v>17693</v>
      </c>
      <c r="C17" s="342">
        <v>1859</v>
      </c>
      <c r="D17" s="119">
        <f t="shared" si="0"/>
        <v>0.10506980161645849</v>
      </c>
      <c r="E17" s="57">
        <v>4697</v>
      </c>
      <c r="F17" s="119">
        <f t="shared" si="1"/>
        <v>0.26547222065223536</v>
      </c>
      <c r="G17" s="57">
        <v>4974</v>
      </c>
      <c r="H17" s="119">
        <f t="shared" si="2"/>
        <v>0.28112812976883511</v>
      </c>
      <c r="I17" s="57">
        <v>5097</v>
      </c>
      <c r="J17" s="119">
        <f t="shared" si="3"/>
        <v>0.28808003165093538</v>
      </c>
      <c r="K17" s="57">
        <v>1066</v>
      </c>
      <c r="L17" s="110">
        <f t="shared" si="4"/>
        <v>6.0249816311535635E-2</v>
      </c>
    </row>
    <row r="18" spans="1:12" s="4" customFormat="1" ht="17.25" customHeight="1" x14ac:dyDescent="0.25">
      <c r="A18" s="45" t="s">
        <v>24</v>
      </c>
      <c r="B18" s="19">
        <v>41612</v>
      </c>
      <c r="C18" s="342">
        <v>3121</v>
      </c>
      <c r="D18" s="119">
        <f t="shared" si="0"/>
        <v>7.5002403152936659E-2</v>
      </c>
      <c r="E18" s="57">
        <v>11207</v>
      </c>
      <c r="F18" s="119">
        <f t="shared" si="1"/>
        <v>0.26932134961068921</v>
      </c>
      <c r="G18" s="57">
        <v>12337</v>
      </c>
      <c r="H18" s="119">
        <f t="shared" si="2"/>
        <v>0.29647697779486687</v>
      </c>
      <c r="I18" s="57">
        <v>12373</v>
      </c>
      <c r="J18" s="119">
        <f t="shared" si="3"/>
        <v>0.29734211285206191</v>
      </c>
      <c r="K18" s="57">
        <v>2574</v>
      </c>
      <c r="L18" s="110">
        <f t="shared" si="4"/>
        <v>6.185715658944535E-2</v>
      </c>
    </row>
    <row r="19" spans="1:12" s="4" customFormat="1" ht="17.25" customHeight="1" x14ac:dyDescent="0.25">
      <c r="A19" s="45" t="s">
        <v>25</v>
      </c>
      <c r="B19" s="19">
        <v>22407</v>
      </c>
      <c r="C19" s="342">
        <v>2503</v>
      </c>
      <c r="D19" s="119">
        <f t="shared" si="0"/>
        <v>0.111706163252555</v>
      </c>
      <c r="E19" s="57">
        <v>5732</v>
      </c>
      <c r="F19" s="119">
        <f t="shared" si="1"/>
        <v>0.25581291560673003</v>
      </c>
      <c r="G19" s="57">
        <v>6029</v>
      </c>
      <c r="H19" s="119">
        <f t="shared" si="2"/>
        <v>0.26906770205739278</v>
      </c>
      <c r="I19" s="57">
        <v>6485</v>
      </c>
      <c r="J19" s="119">
        <f t="shared" si="3"/>
        <v>0.28941848529477393</v>
      </c>
      <c r="K19" s="57">
        <v>1658</v>
      </c>
      <c r="L19" s="110">
        <f t="shared" si="4"/>
        <v>7.399473378854822E-2</v>
      </c>
    </row>
    <row r="20" spans="1:12" s="4" customFormat="1" ht="17.25" customHeight="1" x14ac:dyDescent="0.25">
      <c r="A20" s="45" t="s">
        <v>26</v>
      </c>
      <c r="B20" s="19">
        <v>19860</v>
      </c>
      <c r="C20" s="342">
        <v>2001</v>
      </c>
      <c r="D20" s="119">
        <f t="shared" si="0"/>
        <v>0.10075528700906344</v>
      </c>
      <c r="E20" s="57">
        <v>5172</v>
      </c>
      <c r="F20" s="119">
        <f t="shared" si="1"/>
        <v>0.26042296072507554</v>
      </c>
      <c r="G20" s="57">
        <v>5587</v>
      </c>
      <c r="H20" s="119">
        <f t="shared" si="2"/>
        <v>0.28131923464249747</v>
      </c>
      <c r="I20" s="57">
        <v>5671</v>
      </c>
      <c r="J20" s="119">
        <f t="shared" si="3"/>
        <v>0.28554884189325275</v>
      </c>
      <c r="K20" s="57">
        <v>1429</v>
      </c>
      <c r="L20" s="110">
        <f t="shared" si="4"/>
        <v>7.1953675730110772E-2</v>
      </c>
    </row>
    <row r="21" spans="1:12" s="4" customFormat="1" ht="17.25" customHeight="1" thickBot="1" x14ac:dyDescent="0.3">
      <c r="A21" s="46" t="s">
        <v>27</v>
      </c>
      <c r="B21" s="376">
        <v>38468</v>
      </c>
      <c r="C21" s="378">
        <v>4203</v>
      </c>
      <c r="D21" s="95">
        <f t="shared" si="0"/>
        <v>0.1092596443797442</v>
      </c>
      <c r="E21" s="107">
        <v>10064</v>
      </c>
      <c r="F21" s="95">
        <f t="shared" si="1"/>
        <v>0.26162004783196424</v>
      </c>
      <c r="G21" s="107">
        <v>10625</v>
      </c>
      <c r="H21" s="95">
        <f t="shared" si="2"/>
        <v>0.27620359779557035</v>
      </c>
      <c r="I21" s="107">
        <v>11123</v>
      </c>
      <c r="J21" s="95">
        <f t="shared" si="3"/>
        <v>0.28914942289695333</v>
      </c>
      <c r="K21" s="107">
        <v>2453</v>
      </c>
      <c r="L21" s="109">
        <f t="shared" si="4"/>
        <v>6.3767287095767913E-2</v>
      </c>
    </row>
    <row r="22" spans="1:12" ht="17.25" customHeight="1" x14ac:dyDescent="0.25">
      <c r="A22" s="330" t="s">
        <v>90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sortState ref="A25:C38">
    <sortCondition ref="B25:B38"/>
  </sortState>
  <mergeCells count="19">
    <mergeCell ref="L5:L6"/>
    <mergeCell ref="B3:B4"/>
    <mergeCell ref="C3:L3"/>
    <mergeCell ref="B5:B6"/>
    <mergeCell ref="C4:D4"/>
    <mergeCell ref="E4:F4"/>
    <mergeCell ref="G4:H4"/>
    <mergeCell ref="I4:J4"/>
    <mergeCell ref="K4:L4"/>
    <mergeCell ref="G5:G6"/>
    <mergeCell ref="H5:H6"/>
    <mergeCell ref="I5:I6"/>
    <mergeCell ref="J5:J6"/>
    <mergeCell ref="K5:K6"/>
    <mergeCell ref="A3:A6"/>
    <mergeCell ref="C5:C6"/>
    <mergeCell ref="D5:D6"/>
    <mergeCell ref="E5:E6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5"/>
  <dimension ref="A1:O22"/>
  <sheetViews>
    <sheetView zoomScaleNormal="100" workbookViewId="0"/>
  </sheetViews>
  <sheetFormatPr defaultColWidth="9.140625" defaultRowHeight="15" x14ac:dyDescent="0.25"/>
  <cols>
    <col min="1" max="1" width="20" style="74" customWidth="1"/>
    <col min="2" max="13" width="9" style="74" customWidth="1"/>
    <col min="14" max="14" width="7.5703125" style="74" customWidth="1"/>
    <col min="15" max="16384" width="9.140625" style="74"/>
  </cols>
  <sheetData>
    <row r="1" spans="1:15" ht="17.25" customHeight="1" x14ac:dyDescent="0.25">
      <c r="A1" s="85" t="s">
        <v>159</v>
      </c>
      <c r="B1" s="69"/>
      <c r="C1" s="69"/>
      <c r="D1" s="69"/>
      <c r="E1" s="69"/>
      <c r="F1" s="51"/>
      <c r="G1" s="69"/>
      <c r="H1" s="69"/>
      <c r="I1" s="69"/>
      <c r="J1" s="69"/>
      <c r="K1" s="69"/>
      <c r="L1" s="69"/>
      <c r="M1" s="69"/>
      <c r="N1" s="166"/>
    </row>
    <row r="2" spans="1:15" ht="17.25" customHeight="1" thickBot="1" x14ac:dyDescent="0.3">
      <c r="A2" s="112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 t="s">
        <v>0</v>
      </c>
      <c r="M2" s="70"/>
    </row>
    <row r="3" spans="1:15" ht="17.25" customHeight="1" x14ac:dyDescent="0.25">
      <c r="A3" s="498" t="s">
        <v>73</v>
      </c>
      <c r="B3" s="498" t="s">
        <v>46</v>
      </c>
      <c r="C3" s="500"/>
      <c r="D3" s="588" t="s">
        <v>4</v>
      </c>
      <c r="E3" s="499"/>
      <c r="F3" s="499"/>
      <c r="G3" s="499"/>
      <c r="H3" s="499"/>
      <c r="I3" s="499"/>
      <c r="J3" s="499"/>
      <c r="K3" s="499"/>
      <c r="L3" s="499"/>
      <c r="M3" s="500"/>
    </row>
    <row r="4" spans="1:15" ht="17.25" customHeight="1" x14ac:dyDescent="0.25">
      <c r="A4" s="586"/>
      <c r="B4" s="501"/>
      <c r="C4" s="503"/>
      <c r="D4" s="569" t="s">
        <v>33</v>
      </c>
      <c r="E4" s="570"/>
      <c r="F4" s="520" t="s">
        <v>99</v>
      </c>
      <c r="G4" s="570"/>
      <c r="H4" s="520" t="s">
        <v>98</v>
      </c>
      <c r="I4" s="570"/>
      <c r="J4" s="520" t="s">
        <v>100</v>
      </c>
      <c r="K4" s="570"/>
      <c r="L4" s="520" t="s">
        <v>101</v>
      </c>
      <c r="M4" s="573"/>
    </row>
    <row r="5" spans="1:15" ht="9" customHeight="1" x14ac:dyDescent="0.25">
      <c r="A5" s="586"/>
      <c r="B5" s="581" t="s">
        <v>53</v>
      </c>
      <c r="C5" s="582" t="s">
        <v>67</v>
      </c>
      <c r="D5" s="581" t="s">
        <v>53</v>
      </c>
      <c r="E5" s="584" t="s">
        <v>54</v>
      </c>
      <c r="F5" s="489" t="s">
        <v>53</v>
      </c>
      <c r="G5" s="584" t="s">
        <v>54</v>
      </c>
      <c r="H5" s="489" t="s">
        <v>53</v>
      </c>
      <c r="I5" s="584" t="s">
        <v>54</v>
      </c>
      <c r="J5" s="489" t="s">
        <v>53</v>
      </c>
      <c r="K5" s="584" t="s">
        <v>54</v>
      </c>
      <c r="L5" s="489" t="s">
        <v>53</v>
      </c>
      <c r="M5" s="504" t="s">
        <v>54</v>
      </c>
    </row>
    <row r="6" spans="1:15" ht="9" customHeight="1" thickBot="1" x14ac:dyDescent="0.3">
      <c r="A6" s="587"/>
      <c r="B6" s="575"/>
      <c r="C6" s="583"/>
      <c r="D6" s="575"/>
      <c r="E6" s="585"/>
      <c r="F6" s="490"/>
      <c r="G6" s="585"/>
      <c r="H6" s="490"/>
      <c r="I6" s="585"/>
      <c r="J6" s="490"/>
      <c r="K6" s="585"/>
      <c r="L6" s="490"/>
      <c r="M6" s="505"/>
    </row>
    <row r="7" spans="1:15" ht="17.25" customHeight="1" x14ac:dyDescent="0.25">
      <c r="A7" s="8" t="s">
        <v>13</v>
      </c>
      <c r="B7" s="382">
        <v>173628</v>
      </c>
      <c r="C7" s="384">
        <v>0.48164442841687705</v>
      </c>
      <c r="D7" s="385">
        <v>16602</v>
      </c>
      <c r="E7" s="384">
        <v>0.50748914837684167</v>
      </c>
      <c r="F7" s="383">
        <v>46503</v>
      </c>
      <c r="G7" s="384">
        <v>0.49260087073504022</v>
      </c>
      <c r="H7" s="383">
        <v>50255</v>
      </c>
      <c r="I7" s="384">
        <v>0.48798368694470068</v>
      </c>
      <c r="J7" s="383">
        <v>52123</v>
      </c>
      <c r="K7" s="384">
        <v>0.48468026148166748</v>
      </c>
      <c r="L7" s="383">
        <v>8145</v>
      </c>
      <c r="M7" s="384">
        <v>0.35650194773930932</v>
      </c>
      <c r="O7" s="59"/>
    </row>
    <row r="8" spans="1:15" ht="17.25" customHeight="1" x14ac:dyDescent="0.25">
      <c r="A8" s="45" t="s">
        <v>14</v>
      </c>
      <c r="B8" s="304">
        <v>20582</v>
      </c>
      <c r="C8" s="309">
        <v>0.48337247534053546</v>
      </c>
      <c r="D8" s="300">
        <v>1640</v>
      </c>
      <c r="E8" s="309">
        <v>0.50368550368550369</v>
      </c>
      <c r="F8" s="300">
        <v>5598</v>
      </c>
      <c r="G8" s="309">
        <v>0.48814091384722708</v>
      </c>
      <c r="H8" s="300">
        <v>6036</v>
      </c>
      <c r="I8" s="309">
        <v>0.48326661329063253</v>
      </c>
      <c r="J8" s="300">
        <v>6532</v>
      </c>
      <c r="K8" s="309">
        <v>0.49279517163334591</v>
      </c>
      <c r="L8" s="300">
        <v>776</v>
      </c>
      <c r="M8" s="309">
        <v>0.36759829464708671</v>
      </c>
      <c r="O8" s="59"/>
    </row>
    <row r="9" spans="1:15" ht="17.25" customHeight="1" x14ac:dyDescent="0.25">
      <c r="A9" s="45" t="s">
        <v>15</v>
      </c>
      <c r="B9" s="304">
        <v>24938</v>
      </c>
      <c r="C9" s="309">
        <v>0.48111278311532973</v>
      </c>
      <c r="D9" s="300">
        <v>1858</v>
      </c>
      <c r="E9" s="309">
        <v>0.50365952832745997</v>
      </c>
      <c r="F9" s="300">
        <v>6664</v>
      </c>
      <c r="G9" s="309">
        <v>0.48863469716967295</v>
      </c>
      <c r="H9" s="300">
        <v>7502</v>
      </c>
      <c r="I9" s="309">
        <v>0.48911200938844701</v>
      </c>
      <c r="J9" s="300">
        <v>7758</v>
      </c>
      <c r="K9" s="309">
        <v>0.48563380281690138</v>
      </c>
      <c r="L9" s="300">
        <v>1156</v>
      </c>
      <c r="M9" s="309">
        <v>0.36192861615529115</v>
      </c>
      <c r="O9" s="59"/>
    </row>
    <row r="10" spans="1:15" ht="17.25" customHeight="1" x14ac:dyDescent="0.25">
      <c r="A10" s="45" t="s">
        <v>16</v>
      </c>
      <c r="B10" s="304">
        <v>10908</v>
      </c>
      <c r="C10" s="309">
        <v>0.47962010288880097</v>
      </c>
      <c r="D10" s="300">
        <v>1281</v>
      </c>
      <c r="E10" s="309">
        <v>0.50433070866141727</v>
      </c>
      <c r="F10" s="300">
        <v>2936</v>
      </c>
      <c r="G10" s="309">
        <v>0.5</v>
      </c>
      <c r="H10" s="300">
        <v>3091</v>
      </c>
      <c r="I10" s="309">
        <v>0.48746254533985178</v>
      </c>
      <c r="J10" s="300">
        <v>3068</v>
      </c>
      <c r="K10" s="309">
        <v>0.48216250196448218</v>
      </c>
      <c r="L10" s="300">
        <v>532</v>
      </c>
      <c r="M10" s="309">
        <v>0.32698217578365091</v>
      </c>
      <c r="O10" s="59"/>
    </row>
    <row r="11" spans="1:15" ht="17.25" customHeight="1" x14ac:dyDescent="0.25">
      <c r="A11" s="45" t="s">
        <v>17</v>
      </c>
      <c r="B11" s="304">
        <v>9162</v>
      </c>
      <c r="C11" s="309">
        <v>0.48162750354833622</v>
      </c>
      <c r="D11" s="300">
        <v>695</v>
      </c>
      <c r="E11" s="309">
        <v>0.51329394387001481</v>
      </c>
      <c r="F11" s="300">
        <v>2532</v>
      </c>
      <c r="G11" s="309">
        <v>0.50128687388635917</v>
      </c>
      <c r="H11" s="300">
        <v>2705</v>
      </c>
      <c r="I11" s="309">
        <v>0.49253459577567371</v>
      </c>
      <c r="J11" s="300">
        <v>2768</v>
      </c>
      <c r="K11" s="309">
        <v>0.47332421340629277</v>
      </c>
      <c r="L11" s="300">
        <v>462</v>
      </c>
      <c r="M11" s="309">
        <v>0.36150234741784038</v>
      </c>
      <c r="O11" s="59"/>
    </row>
    <row r="12" spans="1:15" ht="17.25" customHeight="1" x14ac:dyDescent="0.25">
      <c r="A12" s="45" t="s">
        <v>18</v>
      </c>
      <c r="B12" s="304">
        <v>4085</v>
      </c>
      <c r="C12" s="309">
        <v>0.48898731146756047</v>
      </c>
      <c r="D12" s="300">
        <v>496</v>
      </c>
      <c r="E12" s="309">
        <v>0.50715746421267893</v>
      </c>
      <c r="F12" s="300">
        <v>1070</v>
      </c>
      <c r="G12" s="309">
        <v>0.51566265060240968</v>
      </c>
      <c r="H12" s="300">
        <v>1160</v>
      </c>
      <c r="I12" s="309">
        <v>0.49636285836542576</v>
      </c>
      <c r="J12" s="300">
        <v>1166</v>
      </c>
      <c r="K12" s="309">
        <v>0.4732142857142857</v>
      </c>
      <c r="L12" s="300">
        <v>193</v>
      </c>
      <c r="M12" s="309">
        <v>0.38600000000000001</v>
      </c>
      <c r="O12" s="59"/>
    </row>
    <row r="13" spans="1:15" ht="17.25" customHeight="1" x14ac:dyDescent="0.25">
      <c r="A13" s="45" t="s">
        <v>19</v>
      </c>
      <c r="B13" s="304">
        <v>11785</v>
      </c>
      <c r="C13" s="309">
        <v>0.48569897790966038</v>
      </c>
      <c r="D13" s="300">
        <v>1176</v>
      </c>
      <c r="E13" s="309">
        <v>0.50472103004291846</v>
      </c>
      <c r="F13" s="300">
        <v>3054</v>
      </c>
      <c r="G13" s="309">
        <v>0.49942763695829928</v>
      </c>
      <c r="H13" s="300">
        <v>3397</v>
      </c>
      <c r="I13" s="309">
        <v>0.49210488193539043</v>
      </c>
      <c r="J13" s="300">
        <v>3660</v>
      </c>
      <c r="K13" s="309">
        <v>0.48982869379014987</v>
      </c>
      <c r="L13" s="300">
        <v>498</v>
      </c>
      <c r="M13" s="309">
        <v>0.34487534626038779</v>
      </c>
      <c r="O13" s="59"/>
    </row>
    <row r="14" spans="1:15" ht="17.25" customHeight="1" x14ac:dyDescent="0.25">
      <c r="A14" s="45" t="s">
        <v>20</v>
      </c>
      <c r="B14" s="304">
        <v>7313</v>
      </c>
      <c r="C14" s="309">
        <v>0.48127673576834484</v>
      </c>
      <c r="D14" s="300">
        <v>679</v>
      </c>
      <c r="E14" s="309">
        <v>0.5112951807228916</v>
      </c>
      <c r="F14" s="300">
        <v>1945</v>
      </c>
      <c r="G14" s="309">
        <v>0.50756784968684765</v>
      </c>
      <c r="H14" s="300">
        <v>2075</v>
      </c>
      <c r="I14" s="309">
        <v>0.48222170578666046</v>
      </c>
      <c r="J14" s="300">
        <v>2235</v>
      </c>
      <c r="K14" s="309">
        <v>0.47452229299363058</v>
      </c>
      <c r="L14" s="300">
        <v>379</v>
      </c>
      <c r="M14" s="309">
        <v>0.37084148727984345</v>
      </c>
      <c r="O14" s="59"/>
    </row>
    <row r="15" spans="1:15" ht="17.25" customHeight="1" x14ac:dyDescent="0.25">
      <c r="A15" s="45" t="s">
        <v>21</v>
      </c>
      <c r="B15" s="304">
        <v>8801</v>
      </c>
      <c r="C15" s="309">
        <v>0.47619305269992424</v>
      </c>
      <c r="D15" s="300">
        <v>914</v>
      </c>
      <c r="E15" s="309">
        <v>0.50581073602656335</v>
      </c>
      <c r="F15" s="300">
        <v>2258</v>
      </c>
      <c r="G15" s="309">
        <v>0.47768140469642478</v>
      </c>
      <c r="H15" s="300">
        <v>2524</v>
      </c>
      <c r="I15" s="309">
        <v>0.49181605611847234</v>
      </c>
      <c r="J15" s="300">
        <v>2620</v>
      </c>
      <c r="K15" s="309">
        <v>0.48268238761974946</v>
      </c>
      <c r="L15" s="300">
        <v>485</v>
      </c>
      <c r="M15" s="309">
        <v>0.34942363112391933</v>
      </c>
      <c r="O15" s="59"/>
    </row>
    <row r="16" spans="1:15" ht="17.25" customHeight="1" x14ac:dyDescent="0.25">
      <c r="A16" s="45" t="s">
        <v>22</v>
      </c>
      <c r="B16" s="304">
        <v>8679</v>
      </c>
      <c r="C16" s="309">
        <v>0.4828372739916551</v>
      </c>
      <c r="D16" s="300">
        <v>927</v>
      </c>
      <c r="E16" s="309">
        <v>0.53123209169054442</v>
      </c>
      <c r="F16" s="300">
        <v>2327</v>
      </c>
      <c r="G16" s="309">
        <v>0.48958552493162211</v>
      </c>
      <c r="H16" s="300">
        <v>2498</v>
      </c>
      <c r="I16" s="309">
        <v>0.4900922111045713</v>
      </c>
      <c r="J16" s="300">
        <v>2536</v>
      </c>
      <c r="K16" s="309">
        <v>0.4805760848967216</v>
      </c>
      <c r="L16" s="300">
        <v>391</v>
      </c>
      <c r="M16" s="309">
        <v>0.35448776065276516</v>
      </c>
      <c r="O16" s="59"/>
    </row>
    <row r="17" spans="1:15" ht="17.25" customHeight="1" x14ac:dyDescent="0.25">
      <c r="A17" s="45" t="s">
        <v>23</v>
      </c>
      <c r="B17" s="304">
        <v>8585</v>
      </c>
      <c r="C17" s="309">
        <v>0.48522014355959986</v>
      </c>
      <c r="D17" s="300">
        <v>920</v>
      </c>
      <c r="E17" s="309">
        <v>0.49488972565895645</v>
      </c>
      <c r="F17" s="300">
        <v>2322</v>
      </c>
      <c r="G17" s="309">
        <v>0.49435810091547794</v>
      </c>
      <c r="H17" s="300">
        <v>2436</v>
      </c>
      <c r="I17" s="309">
        <v>0.48974668275030159</v>
      </c>
      <c r="J17" s="300">
        <v>2528</v>
      </c>
      <c r="K17" s="309">
        <v>0.49597802628997451</v>
      </c>
      <c r="L17" s="300">
        <v>379</v>
      </c>
      <c r="M17" s="309">
        <v>0.35553470919324576</v>
      </c>
      <c r="O17" s="59"/>
    </row>
    <row r="18" spans="1:15" ht="17.25" customHeight="1" x14ac:dyDescent="0.25">
      <c r="A18" s="45" t="s">
        <v>24</v>
      </c>
      <c r="B18" s="304">
        <v>20113</v>
      </c>
      <c r="C18" s="309">
        <v>0.48334615014899546</v>
      </c>
      <c r="D18" s="300">
        <v>1591</v>
      </c>
      <c r="E18" s="309">
        <v>0.50977250881127845</v>
      </c>
      <c r="F18" s="300">
        <v>5489</v>
      </c>
      <c r="G18" s="309">
        <v>0.48978317123226556</v>
      </c>
      <c r="H18" s="300">
        <v>6037</v>
      </c>
      <c r="I18" s="309">
        <v>0.48934100672772962</v>
      </c>
      <c r="J18" s="300">
        <v>6054</v>
      </c>
      <c r="K18" s="309">
        <v>0.48929119857754788</v>
      </c>
      <c r="L18" s="300">
        <v>942</v>
      </c>
      <c r="M18" s="309">
        <v>0.36596736596736595</v>
      </c>
      <c r="O18" s="59"/>
    </row>
    <row r="19" spans="1:15" ht="17.25" customHeight="1" x14ac:dyDescent="0.25">
      <c r="A19" s="45" t="s">
        <v>25</v>
      </c>
      <c r="B19" s="304">
        <v>10805</v>
      </c>
      <c r="C19" s="309">
        <v>0.4822153791225956</v>
      </c>
      <c r="D19" s="300">
        <v>1325</v>
      </c>
      <c r="E19" s="309">
        <v>0.52936476228525764</v>
      </c>
      <c r="F19" s="300">
        <v>2812</v>
      </c>
      <c r="G19" s="309">
        <v>0.49057920446615494</v>
      </c>
      <c r="H19" s="300">
        <v>2946</v>
      </c>
      <c r="I19" s="309">
        <v>0.48863824846574888</v>
      </c>
      <c r="J19" s="300">
        <v>3136</v>
      </c>
      <c r="K19" s="309">
        <v>0.48357748650732457</v>
      </c>
      <c r="L19" s="300">
        <v>586</v>
      </c>
      <c r="M19" s="309">
        <v>0.35343787696019302</v>
      </c>
      <c r="O19" s="59"/>
    </row>
    <row r="20" spans="1:15" ht="17.25" customHeight="1" x14ac:dyDescent="0.25">
      <c r="A20" s="45" t="s">
        <v>26</v>
      </c>
      <c r="B20" s="304">
        <v>9540</v>
      </c>
      <c r="C20" s="309">
        <v>0.48036253776435045</v>
      </c>
      <c r="D20" s="300">
        <v>969</v>
      </c>
      <c r="E20" s="309">
        <v>0.48425787106446777</v>
      </c>
      <c r="F20" s="300">
        <v>2559</v>
      </c>
      <c r="G20" s="309">
        <v>0.49477958236658931</v>
      </c>
      <c r="H20" s="300">
        <v>2735</v>
      </c>
      <c r="I20" s="309">
        <v>0.48952926436370148</v>
      </c>
      <c r="J20" s="300">
        <v>2770</v>
      </c>
      <c r="K20" s="309">
        <v>0.48845000881678718</v>
      </c>
      <c r="L20" s="300">
        <v>507</v>
      </c>
      <c r="M20" s="309">
        <v>0.35479356193142059</v>
      </c>
      <c r="O20" s="59"/>
    </row>
    <row r="21" spans="1:15" ht="17.25" customHeight="1" thickBot="1" x14ac:dyDescent="0.3">
      <c r="A21" s="46" t="s">
        <v>27</v>
      </c>
      <c r="B21" s="9">
        <v>18332</v>
      </c>
      <c r="C21" s="109">
        <v>0.47655193927420192</v>
      </c>
      <c r="D21" s="104">
        <v>2131</v>
      </c>
      <c r="E21" s="109">
        <v>0.50701879609802525</v>
      </c>
      <c r="F21" s="104">
        <v>4937</v>
      </c>
      <c r="G21" s="109">
        <v>0.49056041335453099</v>
      </c>
      <c r="H21" s="104">
        <v>5113</v>
      </c>
      <c r="I21" s="109">
        <v>0.48122352941176472</v>
      </c>
      <c r="J21" s="104">
        <v>5292</v>
      </c>
      <c r="K21" s="109">
        <v>0.47577092511013214</v>
      </c>
      <c r="L21" s="104">
        <v>859</v>
      </c>
      <c r="M21" s="109">
        <v>0.35018344883815739</v>
      </c>
      <c r="O21" s="59"/>
    </row>
    <row r="22" spans="1:15" ht="17.25" customHeight="1" x14ac:dyDescent="0.25">
      <c r="A22" s="331" t="s">
        <v>102</v>
      </c>
      <c r="B22" s="59"/>
      <c r="C22" s="59"/>
      <c r="D22" s="59"/>
      <c r="E22" s="59"/>
      <c r="J22" s="162"/>
    </row>
  </sheetData>
  <mergeCells count="20"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  <mergeCell ref="B5:B6"/>
    <mergeCell ref="C5:C6"/>
    <mergeCell ref="D5:D6"/>
    <mergeCell ref="J5:J6"/>
    <mergeCell ref="K5:K6"/>
    <mergeCell ref="E5:E6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4"/>
  <dimension ref="A1:M23"/>
  <sheetViews>
    <sheetView zoomScaleNormal="100" workbookViewId="0"/>
  </sheetViews>
  <sheetFormatPr defaultRowHeight="15" x14ac:dyDescent="0.25"/>
  <cols>
    <col min="1" max="1" width="20" customWidth="1"/>
    <col min="2" max="13" width="9" customWidth="1"/>
    <col min="14" max="14" width="7.5703125" customWidth="1"/>
  </cols>
  <sheetData>
    <row r="1" spans="1:13" ht="17.25" customHeight="1" x14ac:dyDescent="0.25">
      <c r="A1" s="85" t="s">
        <v>160</v>
      </c>
      <c r="B1" s="39"/>
      <c r="C1" s="39"/>
      <c r="D1" s="39"/>
      <c r="E1" s="39"/>
      <c r="F1" s="51"/>
      <c r="G1" s="39"/>
      <c r="H1" s="39"/>
      <c r="I1" s="39"/>
      <c r="J1" s="39"/>
      <c r="K1" s="39"/>
      <c r="L1" s="39"/>
      <c r="M1" s="39"/>
    </row>
    <row r="2" spans="1:13" ht="17.25" customHeight="1" thickBot="1" x14ac:dyDescent="0.3">
      <c r="A2" s="112" t="s">
        <v>76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 t="s">
        <v>0</v>
      </c>
      <c r="M2" s="40"/>
    </row>
    <row r="3" spans="1:13" ht="17.25" customHeight="1" x14ac:dyDescent="0.25">
      <c r="A3" s="576" t="s">
        <v>73</v>
      </c>
      <c r="B3" s="498" t="s">
        <v>46</v>
      </c>
      <c r="C3" s="500"/>
      <c r="D3" s="588" t="s">
        <v>4</v>
      </c>
      <c r="E3" s="499"/>
      <c r="F3" s="499"/>
      <c r="G3" s="499"/>
      <c r="H3" s="499"/>
      <c r="I3" s="499"/>
      <c r="J3" s="499"/>
      <c r="K3" s="499"/>
      <c r="L3" s="499"/>
      <c r="M3" s="500"/>
    </row>
    <row r="4" spans="1:13" ht="17.25" customHeight="1" x14ac:dyDescent="0.25">
      <c r="A4" s="590"/>
      <c r="B4" s="501"/>
      <c r="C4" s="503"/>
      <c r="D4" s="569" t="s">
        <v>33</v>
      </c>
      <c r="E4" s="570"/>
      <c r="F4" s="520" t="s">
        <v>99</v>
      </c>
      <c r="G4" s="570"/>
      <c r="H4" s="520" t="s">
        <v>98</v>
      </c>
      <c r="I4" s="570"/>
      <c r="J4" s="520" t="s">
        <v>100</v>
      </c>
      <c r="K4" s="570"/>
      <c r="L4" s="520" t="s">
        <v>101</v>
      </c>
      <c r="M4" s="573"/>
    </row>
    <row r="5" spans="1:13" ht="9" customHeight="1" x14ac:dyDescent="0.25">
      <c r="A5" s="590"/>
      <c r="B5" s="581" t="s">
        <v>53</v>
      </c>
      <c r="C5" s="582" t="s">
        <v>67</v>
      </c>
      <c r="D5" s="589" t="s">
        <v>53</v>
      </c>
      <c r="E5" s="584" t="s">
        <v>67</v>
      </c>
      <c r="F5" s="489" t="s">
        <v>53</v>
      </c>
      <c r="G5" s="584" t="s">
        <v>67</v>
      </c>
      <c r="H5" s="489" t="s">
        <v>53</v>
      </c>
      <c r="I5" s="584" t="s">
        <v>67</v>
      </c>
      <c r="J5" s="489" t="s">
        <v>53</v>
      </c>
      <c r="K5" s="584" t="s">
        <v>67</v>
      </c>
      <c r="L5" s="489" t="s">
        <v>53</v>
      </c>
      <c r="M5" s="504" t="s">
        <v>67</v>
      </c>
    </row>
    <row r="6" spans="1:13" ht="9" customHeight="1" thickBot="1" x14ac:dyDescent="0.3">
      <c r="A6" s="579"/>
      <c r="B6" s="575"/>
      <c r="C6" s="583"/>
      <c r="D6" s="575"/>
      <c r="E6" s="585"/>
      <c r="F6" s="490"/>
      <c r="G6" s="585"/>
      <c r="H6" s="490"/>
      <c r="I6" s="585"/>
      <c r="J6" s="490"/>
      <c r="K6" s="585"/>
      <c r="L6" s="490"/>
      <c r="M6" s="505"/>
    </row>
    <row r="7" spans="1:13" ht="17.25" customHeight="1" x14ac:dyDescent="0.25">
      <c r="A7" s="62" t="s">
        <v>13</v>
      </c>
      <c r="B7" s="382">
        <v>186862</v>
      </c>
      <c r="C7" s="384">
        <v>0.51835557158312295</v>
      </c>
      <c r="D7" s="382">
        <v>16112</v>
      </c>
      <c r="E7" s="384">
        <v>0.49251085162315827</v>
      </c>
      <c r="F7" s="382">
        <v>47900</v>
      </c>
      <c r="G7" s="384">
        <v>0.50739912926495978</v>
      </c>
      <c r="H7" s="382">
        <v>52730</v>
      </c>
      <c r="I7" s="384">
        <v>0.51201631305529927</v>
      </c>
      <c r="J7" s="382">
        <v>55418</v>
      </c>
      <c r="K7" s="384">
        <v>0.51531973851833257</v>
      </c>
      <c r="L7" s="382">
        <v>14702</v>
      </c>
      <c r="M7" s="384">
        <v>0.64349805226069068</v>
      </c>
    </row>
    <row r="8" spans="1:13" ht="17.25" customHeight="1" x14ac:dyDescent="0.25">
      <c r="A8" s="45" t="s">
        <v>14</v>
      </c>
      <c r="B8" s="386">
        <v>21998</v>
      </c>
      <c r="C8" s="309">
        <v>0.51662752465946449</v>
      </c>
      <c r="D8" s="386">
        <v>1616</v>
      </c>
      <c r="E8" s="309">
        <v>0.49631449631449631</v>
      </c>
      <c r="F8" s="386">
        <v>5870</v>
      </c>
      <c r="G8" s="309">
        <v>0.51185908615277298</v>
      </c>
      <c r="H8" s="386">
        <v>6454</v>
      </c>
      <c r="I8" s="309">
        <v>0.51673338670936753</v>
      </c>
      <c r="J8" s="386">
        <v>6723</v>
      </c>
      <c r="K8" s="309">
        <v>0.50720482836665415</v>
      </c>
      <c r="L8" s="386">
        <v>1335</v>
      </c>
      <c r="M8" s="309">
        <v>0.63240170535291329</v>
      </c>
    </row>
    <row r="9" spans="1:13" ht="17.25" customHeight="1" x14ac:dyDescent="0.25">
      <c r="A9" s="45" t="s">
        <v>15</v>
      </c>
      <c r="B9" s="386">
        <v>26896</v>
      </c>
      <c r="C9" s="309">
        <v>0.51888721688467032</v>
      </c>
      <c r="D9" s="386">
        <v>1831</v>
      </c>
      <c r="E9" s="309">
        <v>0.49634047167253997</v>
      </c>
      <c r="F9" s="386">
        <v>6974</v>
      </c>
      <c r="G9" s="309">
        <v>0.511365302830327</v>
      </c>
      <c r="H9" s="386">
        <v>7836</v>
      </c>
      <c r="I9" s="309">
        <v>0.51088799061155299</v>
      </c>
      <c r="J9" s="386">
        <v>8217</v>
      </c>
      <c r="K9" s="309">
        <v>0.51436619718309862</v>
      </c>
      <c r="L9" s="386">
        <v>2038</v>
      </c>
      <c r="M9" s="309">
        <v>0.63807138384470885</v>
      </c>
    </row>
    <row r="10" spans="1:13" ht="17.25" customHeight="1" x14ac:dyDescent="0.25">
      <c r="A10" s="45" t="s">
        <v>16</v>
      </c>
      <c r="B10" s="386">
        <v>11835</v>
      </c>
      <c r="C10" s="309">
        <v>0.52037989711119903</v>
      </c>
      <c r="D10" s="386">
        <v>1259</v>
      </c>
      <c r="E10" s="309">
        <v>0.49566929133858267</v>
      </c>
      <c r="F10" s="386">
        <v>2936</v>
      </c>
      <c r="G10" s="309">
        <v>0.5</v>
      </c>
      <c r="H10" s="386">
        <v>3250</v>
      </c>
      <c r="I10" s="309">
        <v>0.51253745466014822</v>
      </c>
      <c r="J10" s="386">
        <v>3295</v>
      </c>
      <c r="K10" s="309">
        <v>0.51783749803551782</v>
      </c>
      <c r="L10" s="386">
        <v>1095</v>
      </c>
      <c r="M10" s="309">
        <v>0.67301782421634915</v>
      </c>
    </row>
    <row r="11" spans="1:13" ht="17.25" customHeight="1" x14ac:dyDescent="0.25">
      <c r="A11" s="45" t="s">
        <v>17</v>
      </c>
      <c r="B11" s="386">
        <v>9861</v>
      </c>
      <c r="C11" s="309">
        <v>0.51837249645166372</v>
      </c>
      <c r="D11" s="386">
        <v>659</v>
      </c>
      <c r="E11" s="309">
        <v>0.48670605612998524</v>
      </c>
      <c r="F11" s="386">
        <v>2519</v>
      </c>
      <c r="G11" s="309">
        <v>0.49871312611364088</v>
      </c>
      <c r="H11" s="386">
        <v>2787</v>
      </c>
      <c r="I11" s="309">
        <v>0.50746540422432629</v>
      </c>
      <c r="J11" s="386">
        <v>3080</v>
      </c>
      <c r="K11" s="309">
        <v>0.52667578659370728</v>
      </c>
      <c r="L11" s="386">
        <v>816</v>
      </c>
      <c r="M11" s="309">
        <v>0.63849765258215962</v>
      </c>
    </row>
    <row r="12" spans="1:13" ht="17.25" customHeight="1" x14ac:dyDescent="0.25">
      <c r="A12" s="45" t="s">
        <v>18</v>
      </c>
      <c r="B12" s="386">
        <v>4269</v>
      </c>
      <c r="C12" s="309">
        <v>0.51101268853243953</v>
      </c>
      <c r="D12" s="386">
        <v>482</v>
      </c>
      <c r="E12" s="309">
        <v>0.49284253578732107</v>
      </c>
      <c r="F12" s="386">
        <v>1005</v>
      </c>
      <c r="G12" s="309">
        <v>0.48433734939759038</v>
      </c>
      <c r="H12" s="386">
        <v>1177</v>
      </c>
      <c r="I12" s="309">
        <v>0.50363714163457429</v>
      </c>
      <c r="J12" s="386">
        <v>1298</v>
      </c>
      <c r="K12" s="309">
        <v>0.5267857142857143</v>
      </c>
      <c r="L12" s="386">
        <v>307</v>
      </c>
      <c r="M12" s="309">
        <v>0.61399999999999999</v>
      </c>
    </row>
    <row r="13" spans="1:13" ht="17.25" customHeight="1" x14ac:dyDescent="0.25">
      <c r="A13" s="45" t="s">
        <v>19</v>
      </c>
      <c r="B13" s="386">
        <v>12479</v>
      </c>
      <c r="C13" s="309">
        <v>0.51430102209033957</v>
      </c>
      <c r="D13" s="386">
        <v>1154</v>
      </c>
      <c r="E13" s="309">
        <v>0.49527896995708154</v>
      </c>
      <c r="F13" s="386">
        <v>3061</v>
      </c>
      <c r="G13" s="309">
        <v>0.50057236304170072</v>
      </c>
      <c r="H13" s="386">
        <v>3506</v>
      </c>
      <c r="I13" s="309">
        <v>0.50789511806460963</v>
      </c>
      <c r="J13" s="386">
        <v>3812</v>
      </c>
      <c r="K13" s="309">
        <v>0.51017130620985007</v>
      </c>
      <c r="L13" s="386">
        <v>946</v>
      </c>
      <c r="M13" s="309">
        <v>0.65512465373961215</v>
      </c>
    </row>
    <row r="14" spans="1:13" ht="17.25" customHeight="1" x14ac:dyDescent="0.25">
      <c r="A14" s="45" t="s">
        <v>20</v>
      </c>
      <c r="B14" s="386">
        <v>7882</v>
      </c>
      <c r="C14" s="309">
        <v>0.51872326423165516</v>
      </c>
      <c r="D14" s="386">
        <v>649</v>
      </c>
      <c r="E14" s="309">
        <v>0.48870481927710846</v>
      </c>
      <c r="F14" s="386">
        <v>1887</v>
      </c>
      <c r="G14" s="309">
        <v>0.49243215031315241</v>
      </c>
      <c r="H14" s="386">
        <v>2228</v>
      </c>
      <c r="I14" s="309">
        <v>0.51777829421333954</v>
      </c>
      <c r="J14" s="386">
        <v>2475</v>
      </c>
      <c r="K14" s="309">
        <v>0.52547770700636942</v>
      </c>
      <c r="L14" s="386">
        <v>643</v>
      </c>
      <c r="M14" s="309">
        <v>0.62915851272015655</v>
      </c>
    </row>
    <row r="15" spans="1:13" ht="17.25" customHeight="1" x14ac:dyDescent="0.25">
      <c r="A15" s="45" t="s">
        <v>21</v>
      </c>
      <c r="B15" s="386">
        <v>9681</v>
      </c>
      <c r="C15" s="309">
        <v>0.52380694730007571</v>
      </c>
      <c r="D15" s="386">
        <v>893</v>
      </c>
      <c r="E15" s="309">
        <v>0.49418926397343665</v>
      </c>
      <c r="F15" s="386">
        <v>2469</v>
      </c>
      <c r="G15" s="309">
        <v>0.52231859530357516</v>
      </c>
      <c r="H15" s="386">
        <v>2608</v>
      </c>
      <c r="I15" s="309">
        <v>0.50818394388152766</v>
      </c>
      <c r="J15" s="386">
        <v>2808</v>
      </c>
      <c r="K15" s="309">
        <v>0.51731761238025054</v>
      </c>
      <c r="L15" s="386">
        <v>903</v>
      </c>
      <c r="M15" s="309">
        <v>0.65057636887608072</v>
      </c>
    </row>
    <row r="16" spans="1:13" ht="17.25" customHeight="1" x14ac:dyDescent="0.25">
      <c r="A16" s="45" t="s">
        <v>22</v>
      </c>
      <c r="B16" s="386">
        <v>9296</v>
      </c>
      <c r="C16" s="309">
        <v>0.5171627260083449</v>
      </c>
      <c r="D16" s="386">
        <v>818</v>
      </c>
      <c r="E16" s="309">
        <v>0.46876790830945558</v>
      </c>
      <c r="F16" s="386">
        <v>2426</v>
      </c>
      <c r="G16" s="309">
        <v>0.51041447506837789</v>
      </c>
      <c r="H16" s="386">
        <v>2599</v>
      </c>
      <c r="I16" s="309">
        <v>0.50990778889542865</v>
      </c>
      <c r="J16" s="386">
        <v>2741</v>
      </c>
      <c r="K16" s="309">
        <v>0.51942391510327834</v>
      </c>
      <c r="L16" s="386">
        <v>712</v>
      </c>
      <c r="M16" s="309">
        <v>0.64551223934723478</v>
      </c>
    </row>
    <row r="17" spans="1:13" ht="17.25" customHeight="1" x14ac:dyDescent="0.25">
      <c r="A17" s="45" t="s">
        <v>23</v>
      </c>
      <c r="B17" s="386">
        <v>9108</v>
      </c>
      <c r="C17" s="309">
        <v>0.51477985644040014</v>
      </c>
      <c r="D17" s="386">
        <v>939</v>
      </c>
      <c r="E17" s="309">
        <v>0.50511027434104361</v>
      </c>
      <c r="F17" s="386">
        <v>2375</v>
      </c>
      <c r="G17" s="309">
        <v>0.50564189908452206</v>
      </c>
      <c r="H17" s="386">
        <v>2538</v>
      </c>
      <c r="I17" s="309">
        <v>0.51025331724969847</v>
      </c>
      <c r="J17" s="386">
        <v>2569</v>
      </c>
      <c r="K17" s="309">
        <v>0.50402197371002555</v>
      </c>
      <c r="L17" s="386">
        <v>687</v>
      </c>
      <c r="M17" s="309">
        <v>0.64446529080675419</v>
      </c>
    </row>
    <row r="18" spans="1:13" ht="17.25" customHeight="1" x14ac:dyDescent="0.25">
      <c r="A18" s="45" t="s">
        <v>24</v>
      </c>
      <c r="B18" s="386">
        <v>21499</v>
      </c>
      <c r="C18" s="309">
        <v>0.51665384985100449</v>
      </c>
      <c r="D18" s="386">
        <v>1530</v>
      </c>
      <c r="E18" s="309">
        <v>0.49022749118872155</v>
      </c>
      <c r="F18" s="386">
        <v>5718</v>
      </c>
      <c r="G18" s="309">
        <v>0.51021682876773444</v>
      </c>
      <c r="H18" s="386">
        <v>6300</v>
      </c>
      <c r="I18" s="309">
        <v>0.51065899327227038</v>
      </c>
      <c r="J18" s="386">
        <v>6319</v>
      </c>
      <c r="K18" s="309">
        <v>0.51070880142245212</v>
      </c>
      <c r="L18" s="386">
        <v>1632</v>
      </c>
      <c r="M18" s="309">
        <v>0.63403263403263399</v>
      </c>
    </row>
    <row r="19" spans="1:13" ht="17.25" customHeight="1" x14ac:dyDescent="0.25">
      <c r="A19" s="45" t="s">
        <v>25</v>
      </c>
      <c r="B19" s="386">
        <v>11602</v>
      </c>
      <c r="C19" s="309">
        <v>0.5177846208774044</v>
      </c>
      <c r="D19" s="386">
        <v>1178</v>
      </c>
      <c r="E19" s="309">
        <v>0.4706352377147423</v>
      </c>
      <c r="F19" s="386">
        <v>2920</v>
      </c>
      <c r="G19" s="309">
        <v>0.50942079553384512</v>
      </c>
      <c r="H19" s="386">
        <v>3083</v>
      </c>
      <c r="I19" s="309">
        <v>0.51136175153425112</v>
      </c>
      <c r="J19" s="386">
        <v>3349</v>
      </c>
      <c r="K19" s="309">
        <v>0.51642251349267543</v>
      </c>
      <c r="L19" s="386">
        <v>1072</v>
      </c>
      <c r="M19" s="309">
        <v>0.64656212303980698</v>
      </c>
    </row>
    <row r="20" spans="1:13" ht="17.25" customHeight="1" x14ac:dyDescent="0.25">
      <c r="A20" s="45" t="s">
        <v>26</v>
      </c>
      <c r="B20" s="386">
        <v>10320</v>
      </c>
      <c r="C20" s="309">
        <v>0.51963746223564955</v>
      </c>
      <c r="D20" s="386">
        <v>1032</v>
      </c>
      <c r="E20" s="309">
        <v>0.51574212893553228</v>
      </c>
      <c r="F20" s="386">
        <v>2613</v>
      </c>
      <c r="G20" s="309">
        <v>0.50522041763341063</v>
      </c>
      <c r="H20" s="386">
        <v>2852</v>
      </c>
      <c r="I20" s="309">
        <v>0.51047073563629852</v>
      </c>
      <c r="J20" s="386">
        <v>2901</v>
      </c>
      <c r="K20" s="309">
        <v>0.51154999118321287</v>
      </c>
      <c r="L20" s="386">
        <v>922</v>
      </c>
      <c r="M20" s="309">
        <v>0.64520643806857947</v>
      </c>
    </row>
    <row r="21" spans="1:13" ht="17.25" customHeight="1" thickBot="1" x14ac:dyDescent="0.3">
      <c r="A21" s="46" t="s">
        <v>27</v>
      </c>
      <c r="B21" s="368">
        <v>20136</v>
      </c>
      <c r="C21" s="109">
        <v>0.52344806072579808</v>
      </c>
      <c r="D21" s="368">
        <v>2072</v>
      </c>
      <c r="E21" s="109">
        <v>0.49298120390197481</v>
      </c>
      <c r="F21" s="368">
        <v>5127</v>
      </c>
      <c r="G21" s="109">
        <v>0.50943958664546896</v>
      </c>
      <c r="H21" s="368">
        <v>5512</v>
      </c>
      <c r="I21" s="109">
        <v>0.51877647058823528</v>
      </c>
      <c r="J21" s="368">
        <v>5831</v>
      </c>
      <c r="K21" s="109">
        <v>0.52422907488986781</v>
      </c>
      <c r="L21" s="368">
        <v>1594</v>
      </c>
      <c r="M21" s="109">
        <v>0.64981655116184267</v>
      </c>
    </row>
    <row r="22" spans="1:13" ht="17.25" customHeight="1" x14ac:dyDescent="0.25">
      <c r="A22" s="331" t="s">
        <v>103</v>
      </c>
      <c r="B22" s="41"/>
      <c r="C22" s="41"/>
      <c r="D22" s="41"/>
      <c r="E22" s="41"/>
      <c r="J22" s="162"/>
    </row>
    <row r="23" spans="1:13" ht="17.25" customHeight="1" x14ac:dyDescent="0.25"/>
  </sheetData>
  <mergeCells count="20"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  <mergeCell ref="B5:B6"/>
    <mergeCell ref="C5:C6"/>
    <mergeCell ref="D5:D6"/>
    <mergeCell ref="J5:J6"/>
    <mergeCell ref="K5:K6"/>
    <mergeCell ref="E5:E6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6"/>
  <dimension ref="A1:AG20"/>
  <sheetViews>
    <sheetView zoomScaleNormal="100" workbookViewId="0"/>
  </sheetViews>
  <sheetFormatPr defaultColWidth="9.140625" defaultRowHeight="15" x14ac:dyDescent="0.25"/>
  <cols>
    <col min="1" max="1" width="18" style="74" customWidth="1"/>
    <col min="2" max="12" width="6.7109375" style="74" customWidth="1"/>
    <col min="13" max="18" width="6.42578125" style="74" customWidth="1"/>
    <col min="19" max="16384" width="9.140625" style="74"/>
  </cols>
  <sheetData>
    <row r="1" spans="1:33" s="18" customFormat="1" ht="17.25" customHeight="1" x14ac:dyDescent="0.2">
      <c r="A1" s="47" t="s">
        <v>161</v>
      </c>
      <c r="B1" s="51"/>
      <c r="C1" s="51"/>
      <c r="D1" s="51"/>
      <c r="E1" s="24"/>
      <c r="F1" s="24"/>
      <c r="G1" s="24"/>
      <c r="H1" s="24"/>
      <c r="I1" s="24"/>
      <c r="T1" s="166"/>
    </row>
    <row r="2" spans="1:33" ht="17.25" customHeight="1" thickBot="1" x14ac:dyDescent="0.3">
      <c r="A2" s="112" t="s">
        <v>76</v>
      </c>
      <c r="B2" s="70"/>
      <c r="C2" s="70"/>
    </row>
    <row r="3" spans="1:33" ht="24" customHeight="1" x14ac:dyDescent="0.25">
      <c r="A3" s="547" t="s">
        <v>73</v>
      </c>
      <c r="B3" s="549" t="s">
        <v>82</v>
      </c>
      <c r="C3" s="550"/>
      <c r="D3" s="550"/>
      <c r="E3" s="550"/>
      <c r="F3" s="550"/>
      <c r="G3" s="550"/>
      <c r="H3" s="550"/>
      <c r="I3" s="550"/>
      <c r="J3" s="550"/>
      <c r="K3" s="550"/>
      <c r="L3" s="561"/>
      <c r="M3" s="552" t="s">
        <v>147</v>
      </c>
      <c r="N3" s="562"/>
      <c r="O3" s="563" t="s">
        <v>148</v>
      </c>
      <c r="P3" s="564"/>
      <c r="Q3" s="552" t="s">
        <v>149</v>
      </c>
      <c r="R3" s="557"/>
    </row>
    <row r="4" spans="1:33" ht="17.25" customHeight="1" thickBot="1" x14ac:dyDescent="0.3">
      <c r="A4" s="548"/>
      <c r="B4" s="223" t="s">
        <v>6</v>
      </c>
      <c r="C4" s="223" t="s">
        <v>7</v>
      </c>
      <c r="D4" s="223" t="s">
        <v>8</v>
      </c>
      <c r="E4" s="223" t="s">
        <v>9</v>
      </c>
      <c r="F4" s="223" t="s">
        <v>10</v>
      </c>
      <c r="G4" s="223" t="s">
        <v>11</v>
      </c>
      <c r="H4" s="224" t="s">
        <v>47</v>
      </c>
      <c r="I4" s="223" t="s">
        <v>72</v>
      </c>
      <c r="J4" s="224" t="s">
        <v>111</v>
      </c>
      <c r="K4" s="224" t="s">
        <v>136</v>
      </c>
      <c r="L4" s="224" t="s">
        <v>146</v>
      </c>
      <c r="M4" s="226" t="s">
        <v>74</v>
      </c>
      <c r="N4" s="230" t="s">
        <v>75</v>
      </c>
      <c r="O4" s="231" t="s">
        <v>74</v>
      </c>
      <c r="P4" s="227" t="s">
        <v>75</v>
      </c>
      <c r="Q4" s="231" t="s">
        <v>74</v>
      </c>
      <c r="R4" s="229" t="s">
        <v>75</v>
      </c>
    </row>
    <row r="5" spans="1:33" ht="17.25" customHeight="1" x14ac:dyDescent="0.25">
      <c r="A5" s="62" t="s">
        <v>13</v>
      </c>
      <c r="B5" s="113">
        <v>31355</v>
      </c>
      <c r="C5" s="113">
        <v>31951</v>
      </c>
      <c r="D5" s="113">
        <v>33141</v>
      </c>
      <c r="E5" s="113">
        <v>37898</v>
      </c>
      <c r="F5" s="113">
        <v>42321</v>
      </c>
      <c r="G5" s="113">
        <v>44729</v>
      </c>
      <c r="H5" s="113">
        <v>45471</v>
      </c>
      <c r="I5" s="113">
        <v>45374</v>
      </c>
      <c r="J5" s="113">
        <v>43020</v>
      </c>
      <c r="K5" s="113">
        <v>34586</v>
      </c>
      <c r="L5" s="113">
        <v>32714</v>
      </c>
      <c r="M5" s="135">
        <f>L5-K5</f>
        <v>-1872</v>
      </c>
      <c r="N5" s="155">
        <f>L5/K5-1</f>
        <v>-5.4125946914936662E-2</v>
      </c>
      <c r="O5" s="159">
        <f>L5-G5</f>
        <v>-12015</v>
      </c>
      <c r="P5" s="148">
        <f>L5/G5-1</f>
        <v>-0.26861767533367609</v>
      </c>
      <c r="Q5" s="159">
        <f>L5-B5</f>
        <v>1359</v>
      </c>
      <c r="R5" s="150">
        <f>L5/B5-1</f>
        <v>4.3342369638016187E-2</v>
      </c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7.25" customHeight="1" x14ac:dyDescent="0.25">
      <c r="A6" s="64" t="s">
        <v>14</v>
      </c>
      <c r="B6" s="79">
        <v>2234</v>
      </c>
      <c r="C6" s="79">
        <v>2142</v>
      </c>
      <c r="D6" s="79">
        <v>2181</v>
      </c>
      <c r="E6" s="79">
        <v>2696</v>
      </c>
      <c r="F6" s="79">
        <v>3313</v>
      </c>
      <c r="G6" s="79">
        <v>3684</v>
      </c>
      <c r="H6" s="79">
        <v>4046</v>
      </c>
      <c r="I6" s="79">
        <v>4046</v>
      </c>
      <c r="J6" s="79">
        <v>3579</v>
      </c>
      <c r="K6" s="79">
        <v>3276</v>
      </c>
      <c r="L6" s="79">
        <v>3256</v>
      </c>
      <c r="M6" s="138">
        <f t="shared" ref="M6:M19" si="0">L6-K6</f>
        <v>-20</v>
      </c>
      <c r="N6" s="129">
        <f t="shared" ref="N6:N19" si="1">L6/K6-1</f>
        <v>-6.1050061050060833E-3</v>
      </c>
      <c r="O6" s="139">
        <f t="shared" ref="O6:O19" si="2">L6-G6</f>
        <v>-428</v>
      </c>
      <c r="P6" s="140">
        <f t="shared" ref="P6:P19" si="3">L6/G6-1</f>
        <v>-0.11617806731813252</v>
      </c>
      <c r="Q6" s="139">
        <f t="shared" ref="Q6:Q19" si="4">L6-B6</f>
        <v>1022</v>
      </c>
      <c r="R6" s="152">
        <f t="shared" ref="R6:R19" si="5">L6/B6-1</f>
        <v>0.45747538048343772</v>
      </c>
      <c r="T6" s="161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7.25" customHeight="1" x14ac:dyDescent="0.25">
      <c r="A7" s="64" t="s">
        <v>15</v>
      </c>
      <c r="B7" s="79">
        <v>2836</v>
      </c>
      <c r="C7" s="79">
        <v>2633</v>
      </c>
      <c r="D7" s="79">
        <v>2894</v>
      </c>
      <c r="E7" s="79">
        <v>3518</v>
      </c>
      <c r="F7" s="79">
        <v>4220</v>
      </c>
      <c r="G7" s="79">
        <v>4671</v>
      </c>
      <c r="H7" s="79">
        <v>4809</v>
      </c>
      <c r="I7" s="79">
        <v>5021</v>
      </c>
      <c r="J7" s="79">
        <v>4766</v>
      </c>
      <c r="K7" s="79">
        <v>4049</v>
      </c>
      <c r="L7" s="79">
        <v>3689</v>
      </c>
      <c r="M7" s="138">
        <f t="shared" si="0"/>
        <v>-360</v>
      </c>
      <c r="N7" s="129">
        <f t="shared" si="1"/>
        <v>-8.8910842183255179E-2</v>
      </c>
      <c r="O7" s="139">
        <f t="shared" si="2"/>
        <v>-982</v>
      </c>
      <c r="P7" s="140">
        <f t="shared" si="3"/>
        <v>-0.21023335474202531</v>
      </c>
      <c r="Q7" s="139">
        <f t="shared" si="4"/>
        <v>853</v>
      </c>
      <c r="R7" s="152">
        <f t="shared" si="5"/>
        <v>0.30077574047954858</v>
      </c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7.25" customHeight="1" x14ac:dyDescent="0.25">
      <c r="A8" s="64" t="s">
        <v>16</v>
      </c>
      <c r="B8" s="79">
        <v>2498</v>
      </c>
      <c r="C8" s="79">
        <v>2581</v>
      </c>
      <c r="D8" s="79">
        <v>2651</v>
      </c>
      <c r="E8" s="79">
        <v>2928</v>
      </c>
      <c r="F8" s="79">
        <v>3144</v>
      </c>
      <c r="G8" s="79">
        <v>3292</v>
      </c>
      <c r="H8" s="79">
        <v>3408</v>
      </c>
      <c r="I8" s="79">
        <v>3273</v>
      </c>
      <c r="J8" s="79">
        <v>3255</v>
      </c>
      <c r="K8" s="79">
        <v>2657</v>
      </c>
      <c r="L8" s="79">
        <v>2540</v>
      </c>
      <c r="M8" s="138">
        <f t="shared" si="0"/>
        <v>-117</v>
      </c>
      <c r="N8" s="129">
        <f t="shared" si="1"/>
        <v>-4.4034625517500925E-2</v>
      </c>
      <c r="O8" s="139">
        <f t="shared" si="2"/>
        <v>-752</v>
      </c>
      <c r="P8" s="140">
        <f t="shared" si="3"/>
        <v>-0.22843256379100851</v>
      </c>
      <c r="Q8" s="139">
        <f t="shared" si="4"/>
        <v>42</v>
      </c>
      <c r="R8" s="152">
        <f t="shared" si="5"/>
        <v>1.6813450760608584E-2</v>
      </c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7.25" customHeight="1" x14ac:dyDescent="0.25">
      <c r="A9" s="64" t="s">
        <v>17</v>
      </c>
      <c r="B9" s="79">
        <v>1574</v>
      </c>
      <c r="C9" s="79">
        <v>1675</v>
      </c>
      <c r="D9" s="79">
        <v>1508</v>
      </c>
      <c r="E9" s="79">
        <v>1894</v>
      </c>
      <c r="F9" s="79">
        <v>1901</v>
      </c>
      <c r="G9" s="79">
        <v>1882</v>
      </c>
      <c r="H9" s="79">
        <v>1963</v>
      </c>
      <c r="I9" s="79">
        <v>2062</v>
      </c>
      <c r="J9" s="79">
        <v>1871</v>
      </c>
      <c r="K9" s="79">
        <v>1519</v>
      </c>
      <c r="L9" s="79">
        <v>1354</v>
      </c>
      <c r="M9" s="138">
        <f t="shared" si="0"/>
        <v>-165</v>
      </c>
      <c r="N9" s="129">
        <f t="shared" si="1"/>
        <v>-0.10862409479920998</v>
      </c>
      <c r="O9" s="139">
        <f t="shared" si="2"/>
        <v>-528</v>
      </c>
      <c r="P9" s="140">
        <f t="shared" si="3"/>
        <v>-0.28055260361317746</v>
      </c>
      <c r="Q9" s="139">
        <f t="shared" si="4"/>
        <v>-220</v>
      </c>
      <c r="R9" s="152">
        <f t="shared" si="5"/>
        <v>-0.13977128335451083</v>
      </c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7.25" customHeight="1" x14ac:dyDescent="0.25">
      <c r="A10" s="64" t="s">
        <v>18</v>
      </c>
      <c r="B10" s="79">
        <v>948</v>
      </c>
      <c r="C10" s="79">
        <v>1066</v>
      </c>
      <c r="D10" s="79">
        <v>996</v>
      </c>
      <c r="E10" s="79">
        <v>1225</v>
      </c>
      <c r="F10" s="79">
        <v>1277</v>
      </c>
      <c r="G10" s="79">
        <v>1337</v>
      </c>
      <c r="H10" s="79">
        <v>1360</v>
      </c>
      <c r="I10" s="79">
        <v>1288</v>
      </c>
      <c r="J10" s="79">
        <v>1182</v>
      </c>
      <c r="K10" s="79">
        <v>956</v>
      </c>
      <c r="L10" s="79">
        <v>978</v>
      </c>
      <c r="M10" s="138">
        <f t="shared" si="0"/>
        <v>22</v>
      </c>
      <c r="N10" s="129">
        <f t="shared" si="1"/>
        <v>2.3012552301255207E-2</v>
      </c>
      <c r="O10" s="139">
        <f t="shared" si="2"/>
        <v>-359</v>
      </c>
      <c r="P10" s="140">
        <f t="shared" si="3"/>
        <v>-0.26851159311892292</v>
      </c>
      <c r="Q10" s="139">
        <f t="shared" si="4"/>
        <v>30</v>
      </c>
      <c r="R10" s="152">
        <f t="shared" si="5"/>
        <v>3.1645569620253111E-2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7.25" customHeight="1" x14ac:dyDescent="0.25">
      <c r="A11" s="64" t="s">
        <v>19</v>
      </c>
      <c r="B11" s="79">
        <v>2220</v>
      </c>
      <c r="C11" s="79">
        <v>2402</v>
      </c>
      <c r="D11" s="79">
        <v>2513</v>
      </c>
      <c r="E11" s="79">
        <v>3057</v>
      </c>
      <c r="F11" s="79">
        <v>3181</v>
      </c>
      <c r="G11" s="79">
        <v>3489</v>
      </c>
      <c r="H11" s="79">
        <v>3435</v>
      </c>
      <c r="I11" s="79">
        <v>3241</v>
      </c>
      <c r="J11" s="79">
        <v>3145</v>
      </c>
      <c r="K11" s="79">
        <v>2453</v>
      </c>
      <c r="L11" s="79">
        <v>2330</v>
      </c>
      <c r="M11" s="138">
        <f t="shared" si="0"/>
        <v>-123</v>
      </c>
      <c r="N11" s="129">
        <f t="shared" si="1"/>
        <v>-5.0142682429677898E-2</v>
      </c>
      <c r="O11" s="139">
        <f t="shared" si="2"/>
        <v>-1159</v>
      </c>
      <c r="P11" s="140">
        <f t="shared" si="3"/>
        <v>-0.33218687302952132</v>
      </c>
      <c r="Q11" s="139">
        <f t="shared" si="4"/>
        <v>110</v>
      </c>
      <c r="R11" s="152">
        <f t="shared" si="5"/>
        <v>4.9549549549549488E-2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7.25" customHeight="1" x14ac:dyDescent="0.25">
      <c r="A12" s="64" t="s">
        <v>20</v>
      </c>
      <c r="B12" s="79">
        <v>1388</v>
      </c>
      <c r="C12" s="79">
        <v>1313</v>
      </c>
      <c r="D12" s="79">
        <v>1352</v>
      </c>
      <c r="E12" s="79">
        <v>1575</v>
      </c>
      <c r="F12" s="79">
        <v>1737</v>
      </c>
      <c r="G12" s="79">
        <v>1699</v>
      </c>
      <c r="H12" s="79">
        <v>1716</v>
      </c>
      <c r="I12" s="79">
        <v>1801</v>
      </c>
      <c r="J12" s="79">
        <v>1782</v>
      </c>
      <c r="K12" s="79">
        <v>1367</v>
      </c>
      <c r="L12" s="79">
        <v>1328</v>
      </c>
      <c r="M12" s="138">
        <f t="shared" si="0"/>
        <v>-39</v>
      </c>
      <c r="N12" s="129">
        <f t="shared" si="1"/>
        <v>-2.8529626920263396E-2</v>
      </c>
      <c r="O12" s="139">
        <f t="shared" si="2"/>
        <v>-371</v>
      </c>
      <c r="P12" s="140">
        <f t="shared" si="3"/>
        <v>-0.21836374337845788</v>
      </c>
      <c r="Q12" s="139">
        <f t="shared" si="4"/>
        <v>-60</v>
      </c>
      <c r="R12" s="152">
        <f t="shared" si="5"/>
        <v>-4.3227665706051854E-2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7.25" customHeight="1" x14ac:dyDescent="0.25">
      <c r="A13" s="64" t="s">
        <v>21</v>
      </c>
      <c r="B13" s="79">
        <v>1971</v>
      </c>
      <c r="C13" s="79">
        <v>1975</v>
      </c>
      <c r="D13" s="79">
        <v>2008</v>
      </c>
      <c r="E13" s="79">
        <v>2301</v>
      </c>
      <c r="F13" s="79">
        <v>2710</v>
      </c>
      <c r="G13" s="79">
        <v>2836</v>
      </c>
      <c r="H13" s="79">
        <v>2711</v>
      </c>
      <c r="I13" s="79">
        <v>2740</v>
      </c>
      <c r="J13" s="79">
        <v>2613</v>
      </c>
      <c r="K13" s="79">
        <v>1804</v>
      </c>
      <c r="L13" s="79">
        <v>1807</v>
      </c>
      <c r="M13" s="138">
        <f t="shared" si="0"/>
        <v>3</v>
      </c>
      <c r="N13" s="129">
        <f t="shared" si="1"/>
        <v>1.662971175166339E-3</v>
      </c>
      <c r="O13" s="139">
        <f t="shared" si="2"/>
        <v>-1029</v>
      </c>
      <c r="P13" s="140">
        <f t="shared" si="3"/>
        <v>-0.36283497884344151</v>
      </c>
      <c r="Q13" s="139">
        <f t="shared" si="4"/>
        <v>-164</v>
      </c>
      <c r="R13" s="152">
        <f t="shared" si="5"/>
        <v>-8.320649416539827E-2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7.25" customHeight="1" x14ac:dyDescent="0.25">
      <c r="A14" s="64" t="s">
        <v>22</v>
      </c>
      <c r="B14" s="79">
        <v>2201</v>
      </c>
      <c r="C14" s="79">
        <v>2128</v>
      </c>
      <c r="D14" s="79">
        <v>2273</v>
      </c>
      <c r="E14" s="79">
        <v>2534</v>
      </c>
      <c r="F14" s="79">
        <v>2612</v>
      </c>
      <c r="G14" s="79">
        <v>2774</v>
      </c>
      <c r="H14" s="79">
        <v>2722</v>
      </c>
      <c r="I14" s="79">
        <v>2726</v>
      </c>
      <c r="J14" s="79">
        <v>2497</v>
      </c>
      <c r="K14" s="79">
        <v>1972</v>
      </c>
      <c r="L14" s="79">
        <v>1745</v>
      </c>
      <c r="M14" s="138">
        <f t="shared" si="0"/>
        <v>-227</v>
      </c>
      <c r="N14" s="129">
        <f t="shared" si="1"/>
        <v>-0.11511156186612581</v>
      </c>
      <c r="O14" s="139">
        <f t="shared" si="2"/>
        <v>-1029</v>
      </c>
      <c r="P14" s="140">
        <f t="shared" si="3"/>
        <v>-0.37094448449891848</v>
      </c>
      <c r="Q14" s="139">
        <f t="shared" si="4"/>
        <v>-456</v>
      </c>
      <c r="R14" s="152">
        <f t="shared" si="5"/>
        <v>-0.20717855520218087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7.25" customHeight="1" x14ac:dyDescent="0.25">
      <c r="A15" s="64" t="s">
        <v>23</v>
      </c>
      <c r="B15" s="79">
        <v>1769</v>
      </c>
      <c r="C15" s="79">
        <v>1909</v>
      </c>
      <c r="D15" s="79">
        <v>2041</v>
      </c>
      <c r="E15" s="79">
        <v>2270</v>
      </c>
      <c r="F15" s="79">
        <v>2403</v>
      </c>
      <c r="G15" s="79">
        <v>2489</v>
      </c>
      <c r="H15" s="79">
        <v>2561</v>
      </c>
      <c r="I15" s="79">
        <v>2500</v>
      </c>
      <c r="J15" s="79">
        <v>2421</v>
      </c>
      <c r="K15" s="79">
        <v>1974</v>
      </c>
      <c r="L15" s="79">
        <v>1859</v>
      </c>
      <c r="M15" s="138">
        <f t="shared" si="0"/>
        <v>-115</v>
      </c>
      <c r="N15" s="129">
        <f t="shared" si="1"/>
        <v>-5.8257345491388057E-2</v>
      </c>
      <c r="O15" s="139">
        <f t="shared" si="2"/>
        <v>-630</v>
      </c>
      <c r="P15" s="140">
        <f t="shared" si="3"/>
        <v>-0.25311370028123747</v>
      </c>
      <c r="Q15" s="139">
        <f t="shared" si="4"/>
        <v>90</v>
      </c>
      <c r="R15" s="152">
        <f t="shared" si="5"/>
        <v>5.0876201243640562E-2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7.25" customHeight="1" x14ac:dyDescent="0.25">
      <c r="A16" s="64" t="s">
        <v>24</v>
      </c>
      <c r="B16" s="79">
        <v>3172</v>
      </c>
      <c r="C16" s="79">
        <v>3053</v>
      </c>
      <c r="D16" s="79">
        <v>3189</v>
      </c>
      <c r="E16" s="79">
        <v>3627</v>
      </c>
      <c r="F16" s="79">
        <v>4249</v>
      </c>
      <c r="G16" s="79">
        <v>4659</v>
      </c>
      <c r="H16" s="79">
        <v>4594</v>
      </c>
      <c r="I16" s="79">
        <v>4560</v>
      </c>
      <c r="J16" s="79">
        <v>4271</v>
      </c>
      <c r="K16" s="79">
        <v>3228</v>
      </c>
      <c r="L16" s="79">
        <v>3121</v>
      </c>
      <c r="M16" s="138">
        <f t="shared" si="0"/>
        <v>-107</v>
      </c>
      <c r="N16" s="129">
        <f t="shared" si="1"/>
        <v>-3.314745972738542E-2</v>
      </c>
      <c r="O16" s="139">
        <f t="shared" si="2"/>
        <v>-1538</v>
      </c>
      <c r="P16" s="140">
        <f t="shared" si="3"/>
        <v>-0.33011375831723544</v>
      </c>
      <c r="Q16" s="139">
        <f t="shared" si="4"/>
        <v>-51</v>
      </c>
      <c r="R16" s="152">
        <f t="shared" si="5"/>
        <v>-1.607818411097095E-2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7.25" customHeight="1" x14ac:dyDescent="0.25">
      <c r="A17" s="64" t="s">
        <v>25</v>
      </c>
      <c r="B17" s="79">
        <v>2495</v>
      </c>
      <c r="C17" s="79">
        <v>2601</v>
      </c>
      <c r="D17" s="79">
        <v>2785</v>
      </c>
      <c r="E17" s="79">
        <v>2985</v>
      </c>
      <c r="F17" s="79">
        <v>3355</v>
      </c>
      <c r="G17" s="79">
        <v>3503</v>
      </c>
      <c r="H17" s="79">
        <v>3516</v>
      </c>
      <c r="I17" s="79">
        <v>3638</v>
      </c>
      <c r="J17" s="79">
        <v>3436</v>
      </c>
      <c r="K17" s="79">
        <v>2753</v>
      </c>
      <c r="L17" s="79">
        <v>2503</v>
      </c>
      <c r="M17" s="138">
        <f t="shared" si="0"/>
        <v>-250</v>
      </c>
      <c r="N17" s="129">
        <f t="shared" si="1"/>
        <v>-9.0810025426807162E-2</v>
      </c>
      <c r="O17" s="139">
        <f t="shared" si="2"/>
        <v>-1000</v>
      </c>
      <c r="P17" s="140">
        <f t="shared" si="3"/>
        <v>-0.28546959748786749</v>
      </c>
      <c r="Q17" s="139">
        <f t="shared" si="4"/>
        <v>8</v>
      </c>
      <c r="R17" s="152">
        <f t="shared" si="5"/>
        <v>3.2064128256512614E-3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7.25" customHeight="1" x14ac:dyDescent="0.25">
      <c r="A18" s="64" t="s">
        <v>26</v>
      </c>
      <c r="B18" s="79">
        <v>2048</v>
      </c>
      <c r="C18" s="79">
        <v>2040</v>
      </c>
      <c r="D18" s="79">
        <v>2079</v>
      </c>
      <c r="E18" s="79">
        <v>2275</v>
      </c>
      <c r="F18" s="79">
        <v>2584</v>
      </c>
      <c r="G18" s="79">
        <v>2715</v>
      </c>
      <c r="H18" s="79">
        <v>2923</v>
      </c>
      <c r="I18" s="79">
        <v>2810</v>
      </c>
      <c r="J18" s="79">
        <v>2737</v>
      </c>
      <c r="K18" s="79">
        <v>2141</v>
      </c>
      <c r="L18" s="79">
        <v>2001</v>
      </c>
      <c r="M18" s="138">
        <f t="shared" si="0"/>
        <v>-140</v>
      </c>
      <c r="N18" s="129">
        <f t="shared" si="1"/>
        <v>-6.5390004670714652E-2</v>
      </c>
      <c r="O18" s="139">
        <f t="shared" si="2"/>
        <v>-714</v>
      </c>
      <c r="P18" s="140">
        <f t="shared" si="3"/>
        <v>-0.26298342541436459</v>
      </c>
      <c r="Q18" s="139">
        <f t="shared" si="4"/>
        <v>-47</v>
      </c>
      <c r="R18" s="152">
        <f t="shared" si="5"/>
        <v>-2.294921875E-2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7.25" customHeight="1" thickBot="1" x14ac:dyDescent="0.3">
      <c r="A19" s="63" t="s">
        <v>27</v>
      </c>
      <c r="B19" s="82">
        <v>4001</v>
      </c>
      <c r="C19" s="82">
        <v>4433</v>
      </c>
      <c r="D19" s="82">
        <v>4671</v>
      </c>
      <c r="E19" s="82">
        <v>5013</v>
      </c>
      <c r="F19" s="82">
        <v>5635</v>
      </c>
      <c r="G19" s="82">
        <v>5699</v>
      </c>
      <c r="H19" s="82">
        <v>5707</v>
      </c>
      <c r="I19" s="82">
        <v>5668</v>
      </c>
      <c r="J19" s="82">
        <v>5465</v>
      </c>
      <c r="K19" s="82">
        <v>4437</v>
      </c>
      <c r="L19" s="82">
        <v>4203</v>
      </c>
      <c r="M19" s="142">
        <f t="shared" si="0"/>
        <v>-234</v>
      </c>
      <c r="N19" s="130">
        <f t="shared" si="1"/>
        <v>-5.273833671399597E-2</v>
      </c>
      <c r="O19" s="143">
        <f t="shared" si="2"/>
        <v>-1496</v>
      </c>
      <c r="P19" s="144">
        <f t="shared" si="3"/>
        <v>-0.26250219336725744</v>
      </c>
      <c r="Q19" s="143">
        <f t="shared" si="4"/>
        <v>202</v>
      </c>
      <c r="R19" s="154">
        <f t="shared" si="5"/>
        <v>5.0487378155461116E-2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14" customFormat="1" ht="17.25" customHeight="1" x14ac:dyDescent="0.25">
      <c r="A20" s="38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T20"/>
      <c r="U20"/>
      <c r="V20"/>
      <c r="W20"/>
      <c r="X20"/>
      <c r="Y20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V25"/>
  <sheetViews>
    <sheetView zoomScaleNormal="100" workbookViewId="0"/>
  </sheetViews>
  <sheetFormatPr defaultRowHeight="15" x14ac:dyDescent="0.25"/>
  <cols>
    <col min="1" max="1" width="16.42578125" customWidth="1"/>
    <col min="2" max="2" width="6.42578125" style="74" customWidth="1"/>
    <col min="3" max="3" width="6.85546875" customWidth="1"/>
    <col min="4" max="4" width="6.42578125" customWidth="1"/>
    <col min="5" max="5" width="6.85546875" customWidth="1"/>
    <col min="6" max="6" width="6.42578125" customWidth="1"/>
    <col min="7" max="7" width="6.85546875" customWidth="1"/>
    <col min="8" max="8" width="6.42578125" customWidth="1"/>
    <col min="9" max="9" width="6.85546875" customWidth="1"/>
    <col min="10" max="10" width="6.42578125" customWidth="1"/>
    <col min="11" max="11" width="6.85546875" customWidth="1"/>
    <col min="12" max="12" width="6.42578125" customWidth="1"/>
    <col min="13" max="13" width="6.85546875" customWidth="1"/>
    <col min="14" max="14" width="6.42578125" customWidth="1"/>
    <col min="15" max="15" width="6.85546875" customWidth="1"/>
    <col min="16" max="16" width="6.42578125" customWidth="1"/>
    <col min="17" max="17" width="6.85546875" customWidth="1"/>
    <col min="18" max="18" width="6.42578125" customWidth="1"/>
  </cols>
  <sheetData>
    <row r="1" spans="1:22" s="69" customFormat="1" ht="17.25" customHeight="1" x14ac:dyDescent="0.2">
      <c r="A1" s="85" t="s">
        <v>162</v>
      </c>
      <c r="B1" s="85"/>
    </row>
    <row r="2" spans="1:22" s="70" customFormat="1" ht="17.25" customHeight="1" thickBot="1" x14ac:dyDescent="0.3">
      <c r="A2" s="112" t="s">
        <v>76</v>
      </c>
      <c r="C2" s="343"/>
      <c r="D2" s="343"/>
      <c r="E2" s="343"/>
      <c r="F2" s="343"/>
      <c r="J2" s="343"/>
      <c r="K2" s="343"/>
      <c r="L2" s="343"/>
    </row>
    <row r="3" spans="1:22" s="319" customFormat="1" ht="17.25" customHeight="1" x14ac:dyDescent="0.25">
      <c r="A3" s="479" t="s">
        <v>81</v>
      </c>
      <c r="B3" s="480"/>
      <c r="C3" s="592" t="s">
        <v>46</v>
      </c>
      <c r="D3" s="593"/>
      <c r="E3" s="592" t="s">
        <v>109</v>
      </c>
      <c r="F3" s="593"/>
      <c r="G3" s="593"/>
      <c r="H3" s="595"/>
      <c r="I3" s="592" t="s">
        <v>110</v>
      </c>
      <c r="J3" s="593"/>
      <c r="K3" s="593"/>
      <c r="L3" s="593"/>
      <c r="M3" s="593"/>
      <c r="N3" s="593"/>
      <c r="O3" s="593"/>
      <c r="P3" s="593"/>
      <c r="Q3" s="593"/>
      <c r="R3" s="596"/>
    </row>
    <row r="4" spans="1:22" s="319" customFormat="1" ht="17.25" customHeight="1" x14ac:dyDescent="0.25">
      <c r="A4" s="481"/>
      <c r="B4" s="482"/>
      <c r="C4" s="594"/>
      <c r="D4" s="461"/>
      <c r="E4" s="597" t="s">
        <v>3</v>
      </c>
      <c r="F4" s="461"/>
      <c r="G4" s="598" t="s">
        <v>89</v>
      </c>
      <c r="H4" s="599"/>
      <c r="I4" s="601" t="s">
        <v>3</v>
      </c>
      <c r="J4" s="602"/>
      <c r="K4" s="604" t="s">
        <v>55</v>
      </c>
      <c r="L4" s="461"/>
      <c r="M4" s="461"/>
      <c r="N4" s="461"/>
      <c r="O4" s="461"/>
      <c r="P4" s="461"/>
      <c r="Q4" s="461"/>
      <c r="R4" s="519"/>
    </row>
    <row r="5" spans="1:22" s="319" customFormat="1" ht="22.5" customHeight="1" x14ac:dyDescent="0.25">
      <c r="A5" s="481"/>
      <c r="B5" s="482"/>
      <c r="C5" s="594"/>
      <c r="D5" s="461"/>
      <c r="E5" s="594"/>
      <c r="F5" s="474"/>
      <c r="G5" s="600"/>
      <c r="H5" s="502"/>
      <c r="I5" s="501"/>
      <c r="J5" s="603"/>
      <c r="K5" s="604" t="s">
        <v>86</v>
      </c>
      <c r="L5" s="461"/>
      <c r="M5" s="604" t="s">
        <v>85</v>
      </c>
      <c r="N5" s="461"/>
      <c r="O5" s="604" t="s">
        <v>87</v>
      </c>
      <c r="P5" s="461"/>
      <c r="Q5" s="604" t="s">
        <v>88</v>
      </c>
      <c r="R5" s="519"/>
    </row>
    <row r="6" spans="1:22" s="319" customFormat="1" ht="17.25" customHeight="1" thickBot="1" x14ac:dyDescent="0.3">
      <c r="A6" s="483"/>
      <c r="B6" s="484"/>
      <c r="C6" s="250" t="s">
        <v>53</v>
      </c>
      <c r="D6" s="251" t="s">
        <v>67</v>
      </c>
      <c r="E6" s="250" t="s">
        <v>53</v>
      </c>
      <c r="F6" s="252" t="s">
        <v>56</v>
      </c>
      <c r="G6" s="253" t="s">
        <v>53</v>
      </c>
      <c r="H6" s="307" t="s">
        <v>56</v>
      </c>
      <c r="I6" s="250" t="s">
        <v>53</v>
      </c>
      <c r="J6" s="256" t="s">
        <v>56</v>
      </c>
      <c r="K6" s="253" t="s">
        <v>53</v>
      </c>
      <c r="L6" s="256" t="s">
        <v>56</v>
      </c>
      <c r="M6" s="253" t="s">
        <v>53</v>
      </c>
      <c r="N6" s="256" t="s">
        <v>56</v>
      </c>
      <c r="O6" s="253" t="s">
        <v>53</v>
      </c>
      <c r="P6" s="256" t="s">
        <v>56</v>
      </c>
      <c r="Q6" s="253" t="s">
        <v>53</v>
      </c>
      <c r="R6" s="254" t="s">
        <v>56</v>
      </c>
    </row>
    <row r="7" spans="1:22" s="12" customFormat="1" ht="17.25" customHeight="1" x14ac:dyDescent="0.25">
      <c r="A7" s="485" t="s">
        <v>6</v>
      </c>
      <c r="B7" s="486"/>
      <c r="C7" s="306">
        <v>4714</v>
      </c>
      <c r="D7" s="387">
        <v>1.3762659807719818E-2</v>
      </c>
      <c r="E7" s="306">
        <v>1189</v>
      </c>
      <c r="F7" s="61">
        <v>0.25222740772168012</v>
      </c>
      <c r="G7" s="294">
        <v>786</v>
      </c>
      <c r="H7" s="61">
        <v>0.16673737802291047</v>
      </c>
      <c r="I7" s="306">
        <v>3525</v>
      </c>
      <c r="J7" s="310">
        <v>0.74777259227831994</v>
      </c>
      <c r="K7" s="294">
        <v>1089</v>
      </c>
      <c r="L7" s="310">
        <v>0.23101400084853627</v>
      </c>
      <c r="M7" s="294">
        <v>1298</v>
      </c>
      <c r="N7" s="310">
        <v>0.27535002121340685</v>
      </c>
      <c r="O7" s="294">
        <v>353</v>
      </c>
      <c r="P7" s="310">
        <v>7.4883326262197708E-2</v>
      </c>
      <c r="Q7" s="294">
        <v>785</v>
      </c>
      <c r="R7" s="94">
        <v>0.16652524395417903</v>
      </c>
      <c r="T7" s="111"/>
      <c r="U7" s="17"/>
      <c r="V7" s="17"/>
    </row>
    <row r="8" spans="1:22" s="12" customFormat="1" ht="17.25" customHeight="1" x14ac:dyDescent="0.25">
      <c r="A8" s="485" t="s">
        <v>7</v>
      </c>
      <c r="B8" s="486"/>
      <c r="C8" s="306">
        <v>5434</v>
      </c>
      <c r="D8" s="387">
        <v>1.5335553423265791E-2</v>
      </c>
      <c r="E8" s="306">
        <v>1391</v>
      </c>
      <c r="F8" s="61">
        <v>0.25598086124401914</v>
      </c>
      <c r="G8" s="294">
        <v>886</v>
      </c>
      <c r="H8" s="61">
        <v>0.16304747883695253</v>
      </c>
      <c r="I8" s="306">
        <v>4043</v>
      </c>
      <c r="J8" s="310">
        <v>0.74401913875598091</v>
      </c>
      <c r="K8" s="294">
        <v>1237</v>
      </c>
      <c r="L8" s="310">
        <v>0.22764078027235923</v>
      </c>
      <c r="M8" s="294">
        <v>1540</v>
      </c>
      <c r="N8" s="310">
        <v>0.2834008097165992</v>
      </c>
      <c r="O8" s="294">
        <v>385</v>
      </c>
      <c r="P8" s="310">
        <v>7.08502024291498E-2</v>
      </c>
      <c r="Q8" s="294">
        <v>881</v>
      </c>
      <c r="R8" s="94">
        <v>0.16212734633787265</v>
      </c>
      <c r="T8" s="111"/>
      <c r="U8" s="17"/>
      <c r="V8" s="17"/>
    </row>
    <row r="9" spans="1:22" s="12" customFormat="1" ht="17.25" customHeight="1" x14ac:dyDescent="0.25">
      <c r="A9" s="485" t="s">
        <v>8</v>
      </c>
      <c r="B9" s="486"/>
      <c r="C9" s="306">
        <v>6307</v>
      </c>
      <c r="D9" s="387">
        <v>1.7347511332130441E-2</v>
      </c>
      <c r="E9" s="306">
        <v>1746</v>
      </c>
      <c r="F9" s="61">
        <v>0.27683526240684952</v>
      </c>
      <c r="G9" s="294">
        <v>1096</v>
      </c>
      <c r="H9" s="61">
        <v>0.1737751704455367</v>
      </c>
      <c r="I9" s="306">
        <v>4561</v>
      </c>
      <c r="J9" s="310">
        <v>0.72316473759315048</v>
      </c>
      <c r="K9" s="294">
        <v>1458</v>
      </c>
      <c r="L9" s="310">
        <v>0.23117171396860631</v>
      </c>
      <c r="M9" s="294">
        <v>1685</v>
      </c>
      <c r="N9" s="310">
        <v>0.26716346916124939</v>
      </c>
      <c r="O9" s="294">
        <v>455</v>
      </c>
      <c r="P9" s="310">
        <v>7.2142064372918979E-2</v>
      </c>
      <c r="Q9" s="294">
        <v>963</v>
      </c>
      <c r="R9" s="94">
        <v>0.15268749009037577</v>
      </c>
      <c r="T9" s="111"/>
      <c r="U9" s="17"/>
      <c r="V9" s="17"/>
    </row>
    <row r="10" spans="1:22" s="12" customFormat="1" ht="17.25" customHeight="1" x14ac:dyDescent="0.25">
      <c r="A10" s="485" t="s">
        <v>9</v>
      </c>
      <c r="B10" s="486"/>
      <c r="C10" s="306">
        <v>7214</v>
      </c>
      <c r="D10" s="387">
        <v>1.9624431791905941E-2</v>
      </c>
      <c r="E10" s="306">
        <v>2110</v>
      </c>
      <c r="F10" s="61">
        <v>0.29248683116163016</v>
      </c>
      <c r="G10" s="294">
        <v>1370</v>
      </c>
      <c r="H10" s="61">
        <v>0.18990851122816746</v>
      </c>
      <c r="I10" s="306">
        <v>5104</v>
      </c>
      <c r="J10" s="310">
        <v>0.70751316883836979</v>
      </c>
      <c r="K10" s="294">
        <v>1694</v>
      </c>
      <c r="L10" s="310">
        <v>0.23482118103687274</v>
      </c>
      <c r="M10" s="294">
        <v>1859</v>
      </c>
      <c r="N10" s="310">
        <v>0.25769337399500969</v>
      </c>
      <c r="O10" s="294">
        <v>485</v>
      </c>
      <c r="P10" s="310">
        <v>6.7230385361796513E-2</v>
      </c>
      <c r="Q10" s="294">
        <v>1066</v>
      </c>
      <c r="R10" s="94">
        <v>0.14776822844469087</v>
      </c>
      <c r="T10" s="111"/>
      <c r="U10" s="17"/>
      <c r="V10" s="17"/>
    </row>
    <row r="11" spans="1:22" s="12" customFormat="1" ht="17.25" customHeight="1" x14ac:dyDescent="0.25">
      <c r="A11" s="485" t="s">
        <v>10</v>
      </c>
      <c r="B11" s="486"/>
      <c r="C11" s="306">
        <v>8302</v>
      </c>
      <c r="D11" s="387">
        <v>2.2599023848476021E-2</v>
      </c>
      <c r="E11" s="306">
        <v>2481</v>
      </c>
      <c r="F11" s="61">
        <v>0.29884365213201636</v>
      </c>
      <c r="G11" s="294">
        <v>1612</v>
      </c>
      <c r="H11" s="61">
        <v>0.19417007949891593</v>
      </c>
      <c r="I11" s="306">
        <v>5821</v>
      </c>
      <c r="J11" s="310">
        <v>0.70115634786798364</v>
      </c>
      <c r="K11" s="294">
        <v>1972</v>
      </c>
      <c r="L11" s="310">
        <v>0.23753312454830161</v>
      </c>
      <c r="M11" s="294">
        <v>2172</v>
      </c>
      <c r="N11" s="310">
        <v>0.26162370513129368</v>
      </c>
      <c r="O11" s="294">
        <v>526</v>
      </c>
      <c r="P11" s="310">
        <v>6.3358226933269091E-2</v>
      </c>
      <c r="Q11" s="294">
        <v>1151</v>
      </c>
      <c r="R11" s="94">
        <v>0.13864129125511926</v>
      </c>
      <c r="T11" s="111"/>
      <c r="U11" s="17"/>
      <c r="V11" s="17"/>
    </row>
    <row r="12" spans="1:22" s="12" customFormat="1" ht="17.25" customHeight="1" x14ac:dyDescent="0.25">
      <c r="A12" s="485" t="s">
        <v>11</v>
      </c>
      <c r="B12" s="486"/>
      <c r="C12" s="306">
        <v>9494</v>
      </c>
      <c r="D12" s="387">
        <v>2.6179295359475864E-2</v>
      </c>
      <c r="E12" s="306">
        <v>2712</v>
      </c>
      <c r="F12" s="61">
        <v>0.2856540973246261</v>
      </c>
      <c r="G12" s="294">
        <v>1722</v>
      </c>
      <c r="H12" s="61">
        <v>0.18137771223930904</v>
      </c>
      <c r="I12" s="306">
        <v>6782</v>
      </c>
      <c r="J12" s="310">
        <v>0.7143459026753739</v>
      </c>
      <c r="K12" s="294">
        <v>2254</v>
      </c>
      <c r="L12" s="310">
        <v>0.23741310301242891</v>
      </c>
      <c r="M12" s="294">
        <v>2552</v>
      </c>
      <c r="N12" s="310">
        <v>0.26880134821992835</v>
      </c>
      <c r="O12" s="294">
        <v>587</v>
      </c>
      <c r="P12" s="310">
        <v>6.1828523277859704E-2</v>
      </c>
      <c r="Q12" s="294">
        <v>1389</v>
      </c>
      <c r="R12" s="94">
        <v>0.14630292816515694</v>
      </c>
      <c r="T12" s="111"/>
      <c r="U12" s="17"/>
      <c r="V12" s="17"/>
    </row>
    <row r="13" spans="1:22" s="12" customFormat="1" ht="17.25" customHeight="1" x14ac:dyDescent="0.25">
      <c r="A13" s="485" t="s">
        <v>47</v>
      </c>
      <c r="B13" s="486"/>
      <c r="C13" s="306">
        <v>10469</v>
      </c>
      <c r="D13" s="387">
        <v>2.8859619137932935E-2</v>
      </c>
      <c r="E13" s="306">
        <v>3032</v>
      </c>
      <c r="F13" s="61">
        <v>0.2896169643710001</v>
      </c>
      <c r="G13" s="294">
        <v>1923</v>
      </c>
      <c r="H13" s="61">
        <v>0.18368516572738561</v>
      </c>
      <c r="I13" s="306">
        <v>7437</v>
      </c>
      <c r="J13" s="310">
        <v>0.71038303562899996</v>
      </c>
      <c r="K13" s="294">
        <v>2484</v>
      </c>
      <c r="L13" s="310">
        <v>0.23727194574457924</v>
      </c>
      <c r="M13" s="294">
        <v>2764</v>
      </c>
      <c r="N13" s="310">
        <v>0.26401757569968476</v>
      </c>
      <c r="O13" s="294">
        <v>681</v>
      </c>
      <c r="P13" s="310">
        <v>6.5049192855096E-2</v>
      </c>
      <c r="Q13" s="294">
        <v>1508</v>
      </c>
      <c r="R13" s="94">
        <v>0.1440443213296399</v>
      </c>
      <c r="T13" s="111"/>
      <c r="U13" s="17"/>
      <c r="V13" s="17"/>
    </row>
    <row r="14" spans="1:22" s="12" customFormat="1" ht="17.25" customHeight="1" x14ac:dyDescent="0.25">
      <c r="A14" s="485" t="s">
        <v>72</v>
      </c>
      <c r="B14" s="486"/>
      <c r="C14" s="306">
        <v>11343</v>
      </c>
      <c r="D14" s="387">
        <v>3.1181276389866293E-2</v>
      </c>
      <c r="E14" s="306">
        <v>3351</v>
      </c>
      <c r="F14" s="61">
        <v>0.29542449087542977</v>
      </c>
      <c r="G14" s="294">
        <v>2053</v>
      </c>
      <c r="H14" s="61">
        <v>0.18099268271180463</v>
      </c>
      <c r="I14" s="306">
        <v>7992</v>
      </c>
      <c r="J14" s="310">
        <v>0.70457550912457023</v>
      </c>
      <c r="K14" s="294">
        <v>2677</v>
      </c>
      <c r="L14" s="310">
        <v>0.23600458432513444</v>
      </c>
      <c r="M14" s="294">
        <v>2963</v>
      </c>
      <c r="N14" s="310">
        <v>0.26121837256457725</v>
      </c>
      <c r="O14" s="294">
        <v>732</v>
      </c>
      <c r="P14" s="310">
        <v>6.4533192277175355E-2</v>
      </c>
      <c r="Q14" s="294">
        <v>1620</v>
      </c>
      <c r="R14" s="94">
        <v>0.14281935995768316</v>
      </c>
      <c r="T14" s="111"/>
      <c r="U14" s="17"/>
      <c r="V14" s="17"/>
    </row>
    <row r="15" spans="1:22" s="12" customFormat="1" ht="17.25" customHeight="1" x14ac:dyDescent="0.25">
      <c r="A15" s="485" t="s">
        <v>111</v>
      </c>
      <c r="B15" s="486"/>
      <c r="C15" s="306">
        <v>11942</v>
      </c>
      <c r="D15" s="387">
        <v>3.2725967295955977E-2</v>
      </c>
      <c r="E15" s="306">
        <v>3539</v>
      </c>
      <c r="F15" s="61">
        <v>0.2963490202646123</v>
      </c>
      <c r="G15" s="294">
        <v>2053</v>
      </c>
      <c r="H15" s="61">
        <v>0.17191425221905879</v>
      </c>
      <c r="I15" s="306">
        <v>8403</v>
      </c>
      <c r="J15" s="310">
        <f>I15/C15</f>
        <v>0.7036509797353877</v>
      </c>
      <c r="K15" s="294">
        <v>2963</v>
      </c>
      <c r="L15" s="310">
        <f>K15/$C15</f>
        <v>0.24811589348517837</v>
      </c>
      <c r="M15" s="294">
        <v>2843</v>
      </c>
      <c r="N15" s="310">
        <f>M15/$C15</f>
        <v>0.23806732540612963</v>
      </c>
      <c r="O15" s="294">
        <v>794</v>
      </c>
      <c r="P15" s="310">
        <f>O15/$C15</f>
        <v>6.6488025456372474E-2</v>
      </c>
      <c r="Q15" s="294">
        <v>1803</v>
      </c>
      <c r="R15" s="94">
        <f>Q15/$C15</f>
        <v>0.15097973538770726</v>
      </c>
      <c r="T15" s="111"/>
      <c r="U15" s="17"/>
      <c r="V15" s="17"/>
    </row>
    <row r="16" spans="1:22" s="12" customFormat="1" ht="17.25" customHeight="1" x14ac:dyDescent="0.25">
      <c r="A16" s="485" t="s">
        <v>136</v>
      </c>
      <c r="B16" s="486"/>
      <c r="C16" s="306">
        <v>11864</v>
      </c>
      <c r="D16" s="387">
        <v>3.317691933400075E-2</v>
      </c>
      <c r="E16" s="306">
        <v>3504</v>
      </c>
      <c r="F16" s="61">
        <v>0.29534726904922454</v>
      </c>
      <c r="G16" s="294">
        <v>2040</v>
      </c>
      <c r="H16" s="61">
        <v>0.17194875252865813</v>
      </c>
      <c r="I16" s="306">
        <v>8360</v>
      </c>
      <c r="J16" s="310">
        <v>0.70465273095077541</v>
      </c>
      <c r="K16" s="294">
        <v>2932</v>
      </c>
      <c r="L16" s="310">
        <v>0.2471341874578557</v>
      </c>
      <c r="M16" s="294">
        <v>2781</v>
      </c>
      <c r="N16" s="310">
        <v>0.23440660822656778</v>
      </c>
      <c r="O16" s="294">
        <v>779</v>
      </c>
      <c r="P16" s="310">
        <v>6.5660822656776807E-2</v>
      </c>
      <c r="Q16" s="294">
        <v>1868</v>
      </c>
      <c r="R16" s="94">
        <v>0.15745111260957517</v>
      </c>
      <c r="T16" s="111"/>
      <c r="U16" s="17"/>
      <c r="V16" s="17"/>
    </row>
    <row r="17" spans="1:22" s="12" customFormat="1" ht="17.25" customHeight="1" thickBot="1" x14ac:dyDescent="0.3">
      <c r="A17" s="485" t="s">
        <v>146</v>
      </c>
      <c r="B17" s="486"/>
      <c r="C17" s="306">
        <v>12103</v>
      </c>
      <c r="D17" s="387">
        <v>3.3573746844572663E-2</v>
      </c>
      <c r="E17" s="306">
        <v>3673</v>
      </c>
      <c r="F17" s="61">
        <v>0.30347847641080722</v>
      </c>
      <c r="G17" s="294">
        <v>2197</v>
      </c>
      <c r="H17" s="61">
        <v>0.18152524167561762</v>
      </c>
      <c r="I17" s="60">
        <v>8430</v>
      </c>
      <c r="J17" s="98">
        <v>0.69652152358919273</v>
      </c>
      <c r="K17" s="23">
        <v>3053</v>
      </c>
      <c r="L17" s="98">
        <v>0.25225150789060563</v>
      </c>
      <c r="M17" s="23">
        <v>2753</v>
      </c>
      <c r="N17" s="98">
        <v>0.22746426505825001</v>
      </c>
      <c r="O17" s="23">
        <v>777</v>
      </c>
      <c r="P17" s="98">
        <v>6.4198958935801034E-2</v>
      </c>
      <c r="Q17" s="23">
        <v>1847</v>
      </c>
      <c r="R17" s="99">
        <v>0.15260679170453606</v>
      </c>
      <c r="T17" s="111"/>
      <c r="U17" s="17"/>
      <c r="V17" s="17"/>
    </row>
    <row r="18" spans="1:22" s="12" customFormat="1" ht="17.25" customHeight="1" x14ac:dyDescent="0.25">
      <c r="A18" s="591" t="s">
        <v>147</v>
      </c>
      <c r="B18" s="182" t="s">
        <v>74</v>
      </c>
      <c r="C18" s="184">
        <f>C17-C16</f>
        <v>239</v>
      </c>
      <c r="D18" s="234" t="s">
        <v>44</v>
      </c>
      <c r="E18" s="184">
        <f>E17-E16</f>
        <v>169</v>
      </c>
      <c r="F18" s="233" t="s">
        <v>44</v>
      </c>
      <c r="G18" s="185">
        <f>G17-G16</f>
        <v>157</v>
      </c>
      <c r="H18" s="234" t="s">
        <v>44</v>
      </c>
      <c r="I18" s="184">
        <f>I17-I16</f>
        <v>70</v>
      </c>
      <c r="J18" s="233" t="s">
        <v>44</v>
      </c>
      <c r="K18" s="185">
        <f>K17-K16</f>
        <v>121</v>
      </c>
      <c r="L18" s="233" t="s">
        <v>44</v>
      </c>
      <c r="M18" s="185">
        <f>M17-M16</f>
        <v>-28</v>
      </c>
      <c r="N18" s="233" t="s">
        <v>44</v>
      </c>
      <c r="O18" s="185">
        <f>O17-O16</f>
        <v>-2</v>
      </c>
      <c r="P18" s="233" t="s">
        <v>44</v>
      </c>
      <c r="Q18" s="185">
        <f>Q17-Q16</f>
        <v>-21</v>
      </c>
      <c r="R18" s="234" t="s">
        <v>44</v>
      </c>
    </row>
    <row r="19" spans="1:22" s="12" customFormat="1" ht="17.25" customHeight="1" x14ac:dyDescent="0.25">
      <c r="A19" s="476"/>
      <c r="B19" s="187" t="s">
        <v>75</v>
      </c>
      <c r="C19" s="199">
        <f>C17/C16-1</f>
        <v>2.0144976399190773E-2</v>
      </c>
      <c r="D19" s="237" t="s">
        <v>44</v>
      </c>
      <c r="E19" s="199">
        <f>E17/E16-1</f>
        <v>4.8230593607305972E-2</v>
      </c>
      <c r="F19" s="236" t="s">
        <v>44</v>
      </c>
      <c r="G19" s="200">
        <f>G17/G16-1</f>
        <v>7.6960784313725439E-2</v>
      </c>
      <c r="H19" s="237" t="s">
        <v>44</v>
      </c>
      <c r="I19" s="199">
        <f>I17/I16-1</f>
        <v>8.3732057416268102E-3</v>
      </c>
      <c r="J19" s="236" t="s">
        <v>44</v>
      </c>
      <c r="K19" s="200">
        <f>K17/K16-1</f>
        <v>4.1268758526602944E-2</v>
      </c>
      <c r="L19" s="236" t="s">
        <v>44</v>
      </c>
      <c r="M19" s="200">
        <f>M17/M16-1</f>
        <v>-1.0068320747932402E-2</v>
      </c>
      <c r="N19" s="236" t="s">
        <v>44</v>
      </c>
      <c r="O19" s="200">
        <f>O17/O16-1</f>
        <v>-2.5673940949936247E-3</v>
      </c>
      <c r="P19" s="236" t="s">
        <v>44</v>
      </c>
      <c r="Q19" s="200">
        <f>Q17/Q16-1</f>
        <v>-1.124197002141325E-2</v>
      </c>
      <c r="R19" s="237" t="s">
        <v>44</v>
      </c>
    </row>
    <row r="20" spans="1:22" s="12" customFormat="1" ht="17.25" customHeight="1" x14ac:dyDescent="0.25">
      <c r="A20" s="477" t="s">
        <v>148</v>
      </c>
      <c r="B20" s="192" t="s">
        <v>74</v>
      </c>
      <c r="C20" s="204">
        <f>C17-C12</f>
        <v>2609</v>
      </c>
      <c r="D20" s="240" t="s">
        <v>44</v>
      </c>
      <c r="E20" s="204">
        <f>E17-E12</f>
        <v>961</v>
      </c>
      <c r="F20" s="239" t="s">
        <v>44</v>
      </c>
      <c r="G20" s="205">
        <f>G17-G12</f>
        <v>475</v>
      </c>
      <c r="H20" s="240" t="s">
        <v>44</v>
      </c>
      <c r="I20" s="204">
        <f>I17-I12</f>
        <v>1648</v>
      </c>
      <c r="J20" s="239" t="s">
        <v>44</v>
      </c>
      <c r="K20" s="205">
        <f>K17-K12</f>
        <v>799</v>
      </c>
      <c r="L20" s="239" t="s">
        <v>44</v>
      </c>
      <c r="M20" s="205">
        <f>M17-M12</f>
        <v>201</v>
      </c>
      <c r="N20" s="239" t="s">
        <v>44</v>
      </c>
      <c r="O20" s="205">
        <f>O17-O12</f>
        <v>190</v>
      </c>
      <c r="P20" s="239" t="s">
        <v>44</v>
      </c>
      <c r="Q20" s="205">
        <f>Q17-Q12</f>
        <v>458</v>
      </c>
      <c r="R20" s="240" t="s">
        <v>44</v>
      </c>
    </row>
    <row r="21" spans="1:22" s="12" customFormat="1" ht="17.25" customHeight="1" x14ac:dyDescent="0.25">
      <c r="A21" s="476"/>
      <c r="B21" s="197" t="s">
        <v>75</v>
      </c>
      <c r="C21" s="199">
        <f>C17/C12-1</f>
        <v>0.27480514008847701</v>
      </c>
      <c r="D21" s="237" t="s">
        <v>44</v>
      </c>
      <c r="E21" s="199">
        <f>E17/E12-1</f>
        <v>0.35435103244837762</v>
      </c>
      <c r="F21" s="236" t="s">
        <v>44</v>
      </c>
      <c r="G21" s="200">
        <f>G17/G12-1</f>
        <v>0.27584204413472713</v>
      </c>
      <c r="H21" s="237" t="s">
        <v>44</v>
      </c>
      <c r="I21" s="199">
        <f>I17/I12-1</f>
        <v>0.24299616632261878</v>
      </c>
      <c r="J21" s="236" t="s">
        <v>44</v>
      </c>
      <c r="K21" s="200">
        <f>K17/K12-1</f>
        <v>0.35448092280390409</v>
      </c>
      <c r="L21" s="236" t="s">
        <v>44</v>
      </c>
      <c r="M21" s="200">
        <f>M17/M12-1</f>
        <v>7.8761755485893481E-2</v>
      </c>
      <c r="N21" s="236" t="s">
        <v>44</v>
      </c>
      <c r="O21" s="200">
        <f>O17/O12-1</f>
        <v>0.32367972742759799</v>
      </c>
      <c r="P21" s="236" t="s">
        <v>44</v>
      </c>
      <c r="Q21" s="200">
        <f>Q17/Q12-1</f>
        <v>0.32973362131029527</v>
      </c>
      <c r="R21" s="237" t="s">
        <v>44</v>
      </c>
    </row>
    <row r="22" spans="1:22" s="86" customFormat="1" ht="17.25" customHeight="1" x14ac:dyDescent="0.2">
      <c r="A22" s="477" t="s">
        <v>149</v>
      </c>
      <c r="B22" s="202" t="s">
        <v>74</v>
      </c>
      <c r="C22" s="204">
        <f>C17-C7</f>
        <v>7389</v>
      </c>
      <c r="D22" s="240" t="s">
        <v>44</v>
      </c>
      <c r="E22" s="204">
        <f>E17-E7</f>
        <v>2484</v>
      </c>
      <c r="F22" s="239" t="s">
        <v>44</v>
      </c>
      <c r="G22" s="205">
        <f>G17-G7</f>
        <v>1411</v>
      </c>
      <c r="H22" s="240" t="s">
        <v>44</v>
      </c>
      <c r="I22" s="204">
        <f>I17-I7</f>
        <v>4905</v>
      </c>
      <c r="J22" s="239" t="s">
        <v>44</v>
      </c>
      <c r="K22" s="205">
        <f>K17-K7</f>
        <v>1964</v>
      </c>
      <c r="L22" s="239" t="s">
        <v>44</v>
      </c>
      <c r="M22" s="205">
        <f>M17-M7</f>
        <v>1455</v>
      </c>
      <c r="N22" s="239" t="s">
        <v>44</v>
      </c>
      <c r="O22" s="205">
        <f>O17-O7</f>
        <v>424</v>
      </c>
      <c r="P22" s="239" t="s">
        <v>44</v>
      </c>
      <c r="Q22" s="205">
        <f>Q17-Q7</f>
        <v>1062</v>
      </c>
      <c r="R22" s="240" t="s">
        <v>44</v>
      </c>
    </row>
    <row r="23" spans="1:22" s="319" customFormat="1" ht="17.25" customHeight="1" thickBot="1" x14ac:dyDescent="0.3">
      <c r="A23" s="478"/>
      <c r="B23" s="207" t="s">
        <v>75</v>
      </c>
      <c r="C23" s="209">
        <f>C17/C7-1</f>
        <v>1.5674586338565972</v>
      </c>
      <c r="D23" s="249" t="s">
        <v>44</v>
      </c>
      <c r="E23" s="209">
        <f>E17/E7-1</f>
        <v>2.0891505466778804</v>
      </c>
      <c r="F23" s="248" t="s">
        <v>44</v>
      </c>
      <c r="G23" s="210">
        <f>G17/G7-1</f>
        <v>1.7951653944020358</v>
      </c>
      <c r="H23" s="249" t="s">
        <v>44</v>
      </c>
      <c r="I23" s="209">
        <f>I17/I7-1</f>
        <v>1.3914893617021278</v>
      </c>
      <c r="J23" s="248" t="s">
        <v>44</v>
      </c>
      <c r="K23" s="210">
        <f>K17/K7-1</f>
        <v>1.8034894398530761</v>
      </c>
      <c r="L23" s="248" t="s">
        <v>44</v>
      </c>
      <c r="M23" s="210">
        <f>M17/M7-1</f>
        <v>1.1209553158705701</v>
      </c>
      <c r="N23" s="248" t="s">
        <v>44</v>
      </c>
      <c r="O23" s="210">
        <f>O17/O7-1</f>
        <v>1.2011331444759206</v>
      </c>
      <c r="P23" s="248" t="s">
        <v>44</v>
      </c>
      <c r="Q23" s="210">
        <f>Q17/Q7-1</f>
        <v>1.3528662420382167</v>
      </c>
      <c r="R23" s="249" t="s">
        <v>44</v>
      </c>
    </row>
    <row r="24" spans="1:22" s="319" customFormat="1" ht="17.25" customHeight="1" x14ac:dyDescent="0.25">
      <c r="A24" s="331" t="s">
        <v>84</v>
      </c>
      <c r="R24" s="61"/>
    </row>
    <row r="25" spans="1:22" s="319" customFormat="1" ht="17.25" customHeight="1" x14ac:dyDescent="0.25">
      <c r="A25" s="331" t="s">
        <v>62</v>
      </c>
    </row>
  </sheetData>
  <mergeCells count="26">
    <mergeCell ref="A3:B6"/>
    <mergeCell ref="C3:D5"/>
    <mergeCell ref="E3:H3"/>
    <mergeCell ref="I3:R3"/>
    <mergeCell ref="E4:F5"/>
    <mergeCell ref="G4:H5"/>
    <mergeCell ref="I4:J5"/>
    <mergeCell ref="K4:R4"/>
    <mergeCell ref="K5:L5"/>
    <mergeCell ref="M5:N5"/>
    <mergeCell ref="O5:P5"/>
    <mergeCell ref="Q5:R5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pane xSplit="1" topLeftCell="B1" activePane="topRight" state="frozen"/>
      <selection activeCell="Z23" sqref="Y22:Z23"/>
      <selection pane="topRight"/>
    </sheetView>
  </sheetViews>
  <sheetFormatPr defaultRowHeight="15" x14ac:dyDescent="0.25"/>
  <cols>
    <col min="1" max="1" width="18.28515625" customWidth="1"/>
    <col min="2" max="7" width="6.28515625" customWidth="1"/>
    <col min="8" max="19" width="5.7109375" customWidth="1"/>
  </cols>
  <sheetData>
    <row r="1" spans="1:22" s="319" customFormat="1" x14ac:dyDescent="0.25">
      <c r="A1" s="85" t="s">
        <v>163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22" s="319" customFormat="1" ht="15.75" thickBot="1" x14ac:dyDescent="0.3">
      <c r="A2" s="112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22" s="319" customFormat="1" x14ac:dyDescent="0.25">
      <c r="A3" s="576" t="s">
        <v>73</v>
      </c>
      <c r="B3" s="592" t="s">
        <v>97</v>
      </c>
      <c r="C3" s="595"/>
      <c r="D3" s="605" t="s">
        <v>109</v>
      </c>
      <c r="E3" s="606"/>
      <c r="F3" s="610" t="s">
        <v>110</v>
      </c>
      <c r="G3" s="593"/>
      <c r="H3" s="593"/>
      <c r="I3" s="593"/>
      <c r="J3" s="593"/>
      <c r="K3" s="596"/>
      <c r="L3" s="592" t="s">
        <v>140</v>
      </c>
      <c r="M3" s="610"/>
      <c r="N3" s="610"/>
      <c r="O3" s="610"/>
      <c r="P3" s="610"/>
      <c r="Q3" s="610"/>
      <c r="R3" s="610"/>
      <c r="S3" s="611"/>
    </row>
    <row r="4" spans="1:22" s="319" customFormat="1" x14ac:dyDescent="0.25">
      <c r="A4" s="590"/>
      <c r="B4" s="594"/>
      <c r="C4" s="474"/>
      <c r="D4" s="581"/>
      <c r="E4" s="607"/>
      <c r="F4" s="489" t="s">
        <v>3</v>
      </c>
      <c r="G4" s="612"/>
      <c r="H4" s="604" t="s">
        <v>96</v>
      </c>
      <c r="I4" s="461"/>
      <c r="J4" s="461"/>
      <c r="K4" s="519"/>
      <c r="L4" s="574" t="s">
        <v>141</v>
      </c>
      <c r="M4" s="612"/>
      <c r="N4" s="489" t="s">
        <v>142</v>
      </c>
      <c r="O4" s="612"/>
      <c r="P4" s="489" t="s">
        <v>143</v>
      </c>
      <c r="Q4" s="612"/>
      <c r="R4" s="489" t="s">
        <v>144</v>
      </c>
      <c r="S4" s="615"/>
    </row>
    <row r="5" spans="1:22" s="319" customFormat="1" ht="23.25" customHeight="1" x14ac:dyDescent="0.25">
      <c r="A5" s="590"/>
      <c r="B5" s="594"/>
      <c r="C5" s="474"/>
      <c r="D5" s="608"/>
      <c r="E5" s="609"/>
      <c r="F5" s="613"/>
      <c r="G5" s="613"/>
      <c r="H5" s="604" t="s">
        <v>60</v>
      </c>
      <c r="I5" s="461"/>
      <c r="J5" s="604" t="s">
        <v>61</v>
      </c>
      <c r="K5" s="519"/>
      <c r="L5" s="614"/>
      <c r="M5" s="613"/>
      <c r="N5" s="613"/>
      <c r="O5" s="613"/>
      <c r="P5" s="613"/>
      <c r="Q5" s="613"/>
      <c r="R5" s="613"/>
      <c r="S5" s="616"/>
    </row>
    <row r="6" spans="1:22" s="319" customFormat="1" ht="15.75" customHeight="1" thickBot="1" x14ac:dyDescent="0.3">
      <c r="A6" s="579"/>
      <c r="B6" s="250" t="s">
        <v>53</v>
      </c>
      <c r="C6" s="252" t="s">
        <v>56</v>
      </c>
      <c r="D6" s="250" t="s">
        <v>53</v>
      </c>
      <c r="E6" s="251" t="s">
        <v>59</v>
      </c>
      <c r="F6" s="253" t="s">
        <v>53</v>
      </c>
      <c r="G6" s="251" t="s">
        <v>59</v>
      </c>
      <c r="H6" s="253" t="s">
        <v>53</v>
      </c>
      <c r="I6" s="251" t="s">
        <v>59</v>
      </c>
      <c r="J6" s="253" t="s">
        <v>53</v>
      </c>
      <c r="K6" s="261" t="s">
        <v>59</v>
      </c>
      <c r="L6" s="250" t="s">
        <v>53</v>
      </c>
      <c r="M6" s="251" t="s">
        <v>59</v>
      </c>
      <c r="N6" s="253" t="s">
        <v>53</v>
      </c>
      <c r="O6" s="251" t="s">
        <v>59</v>
      </c>
      <c r="P6" s="253" t="s">
        <v>53</v>
      </c>
      <c r="Q6" s="251" t="s">
        <v>59</v>
      </c>
      <c r="R6" s="253" t="s">
        <v>53</v>
      </c>
      <c r="S6" s="261" t="s">
        <v>59</v>
      </c>
    </row>
    <row r="7" spans="1:22" s="319" customFormat="1" ht="18" customHeight="1" x14ac:dyDescent="0.25">
      <c r="A7" s="168" t="s">
        <v>13</v>
      </c>
      <c r="B7" s="407">
        <v>12103</v>
      </c>
      <c r="C7" s="380">
        <v>3.3573746844572663E-2</v>
      </c>
      <c r="D7" s="383">
        <v>3673</v>
      </c>
      <c r="E7" s="380">
        <v>0.30347847641080722</v>
      </c>
      <c r="F7" s="383">
        <v>8430</v>
      </c>
      <c r="G7" s="380">
        <v>0.69652152358919273</v>
      </c>
      <c r="H7" s="383">
        <v>4358</v>
      </c>
      <c r="I7" s="380">
        <v>0.36007601421135255</v>
      </c>
      <c r="J7" s="383">
        <v>4072</v>
      </c>
      <c r="K7" s="380">
        <v>0.33644550937784018</v>
      </c>
      <c r="L7" s="407">
        <v>3053</v>
      </c>
      <c r="M7" s="380">
        <f t="shared" ref="M7:M21" si="0">L7/$B7</f>
        <v>0.25225150789060563</v>
      </c>
      <c r="N7" s="383">
        <v>2753</v>
      </c>
      <c r="O7" s="380">
        <f t="shared" ref="O7:O21" si="1">N7/$B7</f>
        <v>0.22746426505825001</v>
      </c>
      <c r="P7" s="383">
        <v>2197</v>
      </c>
      <c r="Q7" s="380">
        <f t="shared" ref="Q7:Q21" si="2">P7/$B7</f>
        <v>0.18152524167561762</v>
      </c>
      <c r="R7" s="383">
        <v>777</v>
      </c>
      <c r="S7" s="381">
        <f t="shared" ref="S7:S21" si="3">R7/$B7</f>
        <v>6.4198958935801034E-2</v>
      </c>
      <c r="U7" s="59"/>
      <c r="V7" s="59"/>
    </row>
    <row r="8" spans="1:22" s="319" customFormat="1" x14ac:dyDescent="0.25">
      <c r="A8" s="22" t="s">
        <v>14</v>
      </c>
      <c r="B8" s="306">
        <v>4893</v>
      </c>
      <c r="C8" s="387">
        <v>0.11491310474401127</v>
      </c>
      <c r="D8" s="294">
        <v>1496</v>
      </c>
      <c r="E8" s="387">
        <v>0.30574289801757615</v>
      </c>
      <c r="F8" s="294">
        <v>3397</v>
      </c>
      <c r="G8" s="387">
        <v>0.69425710198242385</v>
      </c>
      <c r="H8" s="294">
        <v>2126</v>
      </c>
      <c r="I8" s="387">
        <v>0.43449826282444309</v>
      </c>
      <c r="J8" s="294">
        <v>1271</v>
      </c>
      <c r="K8" s="387">
        <v>0.25975883915798081</v>
      </c>
      <c r="L8" s="306">
        <v>1375</v>
      </c>
      <c r="M8" s="387">
        <f t="shared" si="0"/>
        <v>0.28101369303086043</v>
      </c>
      <c r="N8" s="294">
        <v>701</v>
      </c>
      <c r="O8" s="387">
        <f t="shared" si="1"/>
        <v>0.14326589004700593</v>
      </c>
      <c r="P8" s="294">
        <v>806</v>
      </c>
      <c r="Q8" s="387">
        <f t="shared" si="2"/>
        <v>0.16472511751481708</v>
      </c>
      <c r="R8" s="294">
        <v>527</v>
      </c>
      <c r="S8" s="309">
        <f t="shared" si="3"/>
        <v>0.10770488452891887</v>
      </c>
      <c r="U8" s="59"/>
      <c r="V8" s="59"/>
    </row>
    <row r="9" spans="1:22" s="319" customFormat="1" x14ac:dyDescent="0.25">
      <c r="A9" s="22" t="s">
        <v>15</v>
      </c>
      <c r="B9" s="306">
        <v>1891</v>
      </c>
      <c r="C9" s="387">
        <v>3.6481845892657329E-2</v>
      </c>
      <c r="D9" s="294">
        <v>745</v>
      </c>
      <c r="E9" s="387">
        <v>0.39397144368059228</v>
      </c>
      <c r="F9" s="294">
        <v>1146</v>
      </c>
      <c r="G9" s="387">
        <v>0.60602855631940777</v>
      </c>
      <c r="H9" s="294">
        <v>701</v>
      </c>
      <c r="I9" s="387">
        <v>0.37070333157059759</v>
      </c>
      <c r="J9" s="294">
        <v>445</v>
      </c>
      <c r="K9" s="387">
        <v>0.23532522474881015</v>
      </c>
      <c r="L9" s="306">
        <v>502</v>
      </c>
      <c r="M9" s="387">
        <f t="shared" si="0"/>
        <v>0.26546800634584877</v>
      </c>
      <c r="N9" s="294">
        <v>317</v>
      </c>
      <c r="O9" s="387">
        <f t="shared" si="1"/>
        <v>0.16763617133791645</v>
      </c>
      <c r="P9" s="294">
        <v>515</v>
      </c>
      <c r="Q9" s="387">
        <f t="shared" si="2"/>
        <v>0.27234267583289262</v>
      </c>
      <c r="R9" s="294">
        <v>99</v>
      </c>
      <c r="S9" s="309">
        <f t="shared" si="3"/>
        <v>5.2353252247488102E-2</v>
      </c>
      <c r="U9" s="59"/>
      <c r="V9" s="59"/>
    </row>
    <row r="10" spans="1:22" s="319" customFormat="1" x14ac:dyDescent="0.25">
      <c r="A10" s="22" t="s">
        <v>16</v>
      </c>
      <c r="B10" s="306">
        <v>474</v>
      </c>
      <c r="C10" s="387">
        <v>2.0841577628281229E-2</v>
      </c>
      <c r="D10" s="294">
        <v>87</v>
      </c>
      <c r="E10" s="387">
        <v>0.18354430379746836</v>
      </c>
      <c r="F10" s="294">
        <v>387</v>
      </c>
      <c r="G10" s="387">
        <v>0.81645569620253167</v>
      </c>
      <c r="H10" s="294">
        <v>167</v>
      </c>
      <c r="I10" s="387">
        <v>0.35232067510548526</v>
      </c>
      <c r="J10" s="294">
        <v>220</v>
      </c>
      <c r="K10" s="387">
        <v>0.46413502109704641</v>
      </c>
      <c r="L10" s="306">
        <v>130</v>
      </c>
      <c r="M10" s="387">
        <f t="shared" si="0"/>
        <v>0.27426160337552741</v>
      </c>
      <c r="N10" s="294">
        <v>189</v>
      </c>
      <c r="O10" s="387">
        <f t="shared" si="1"/>
        <v>0.39873417721518989</v>
      </c>
      <c r="P10" s="294">
        <v>46</v>
      </c>
      <c r="Q10" s="387">
        <f t="shared" si="2"/>
        <v>9.7046413502109699E-2</v>
      </c>
      <c r="R10" s="294">
        <v>10</v>
      </c>
      <c r="S10" s="309">
        <f t="shared" si="3"/>
        <v>2.1097046413502109E-2</v>
      </c>
      <c r="U10" s="59"/>
      <c r="V10" s="59"/>
    </row>
    <row r="11" spans="1:22" s="319" customFormat="1" x14ac:dyDescent="0.25">
      <c r="A11" s="22" t="s">
        <v>17</v>
      </c>
      <c r="B11" s="306">
        <v>837</v>
      </c>
      <c r="C11" s="387">
        <v>4.3999369184671185E-2</v>
      </c>
      <c r="D11" s="294">
        <v>303</v>
      </c>
      <c r="E11" s="387">
        <v>0.36200716845878134</v>
      </c>
      <c r="F11" s="294">
        <v>534</v>
      </c>
      <c r="G11" s="387">
        <v>0.63799283154121866</v>
      </c>
      <c r="H11" s="294">
        <v>241</v>
      </c>
      <c r="I11" s="387">
        <v>0.28793309438470727</v>
      </c>
      <c r="J11" s="294">
        <v>293</v>
      </c>
      <c r="K11" s="387">
        <v>0.35005973715651134</v>
      </c>
      <c r="L11" s="306">
        <v>204</v>
      </c>
      <c r="M11" s="387">
        <f t="shared" si="0"/>
        <v>0.24372759856630824</v>
      </c>
      <c r="N11" s="294">
        <v>261</v>
      </c>
      <c r="O11" s="387">
        <f t="shared" si="1"/>
        <v>0.31182795698924731</v>
      </c>
      <c r="P11" s="294">
        <v>179</v>
      </c>
      <c r="Q11" s="387">
        <f t="shared" si="2"/>
        <v>0.21385902031063322</v>
      </c>
      <c r="R11" s="294">
        <v>9</v>
      </c>
      <c r="S11" s="309">
        <f t="shared" si="3"/>
        <v>1.0752688172043012E-2</v>
      </c>
      <c r="U11" s="59"/>
      <c r="V11" s="59"/>
    </row>
    <row r="12" spans="1:22" s="319" customFormat="1" x14ac:dyDescent="0.25">
      <c r="A12" s="22" t="s">
        <v>18</v>
      </c>
      <c r="B12" s="306">
        <v>394</v>
      </c>
      <c r="C12" s="387">
        <v>4.7163035671534591E-2</v>
      </c>
      <c r="D12" s="294">
        <v>67</v>
      </c>
      <c r="E12" s="387">
        <v>0.17005076142131981</v>
      </c>
      <c r="F12" s="294">
        <v>327</v>
      </c>
      <c r="G12" s="387">
        <v>0.82994923857868019</v>
      </c>
      <c r="H12" s="294">
        <v>116</v>
      </c>
      <c r="I12" s="387">
        <v>0.29441624365482233</v>
      </c>
      <c r="J12" s="294">
        <v>211</v>
      </c>
      <c r="K12" s="387">
        <v>0.53553299492385786</v>
      </c>
      <c r="L12" s="306">
        <v>73</v>
      </c>
      <c r="M12" s="387">
        <f t="shared" si="0"/>
        <v>0.18527918781725888</v>
      </c>
      <c r="N12" s="294">
        <v>178</v>
      </c>
      <c r="O12" s="387">
        <f t="shared" si="1"/>
        <v>0.45177664974619292</v>
      </c>
      <c r="P12" s="294">
        <v>26</v>
      </c>
      <c r="Q12" s="387">
        <f t="shared" si="2"/>
        <v>6.5989847715736044E-2</v>
      </c>
      <c r="R12" s="294">
        <v>31</v>
      </c>
      <c r="S12" s="309">
        <f t="shared" si="3"/>
        <v>7.8680203045685279E-2</v>
      </c>
      <c r="U12" s="59"/>
      <c r="V12" s="59"/>
    </row>
    <row r="13" spans="1:22" s="319" customFormat="1" x14ac:dyDescent="0.25">
      <c r="A13" s="22" t="s">
        <v>19</v>
      </c>
      <c r="B13" s="306">
        <v>631</v>
      </c>
      <c r="C13" s="387">
        <v>2.6005605011539729E-2</v>
      </c>
      <c r="D13" s="294">
        <v>83</v>
      </c>
      <c r="E13" s="387">
        <v>0.13153724247226625</v>
      </c>
      <c r="F13" s="294">
        <v>548</v>
      </c>
      <c r="G13" s="387">
        <v>0.86846275752773372</v>
      </c>
      <c r="H13" s="294">
        <v>164</v>
      </c>
      <c r="I13" s="387">
        <v>0.25990491283676703</v>
      </c>
      <c r="J13" s="294">
        <v>384</v>
      </c>
      <c r="K13" s="387">
        <v>0.60855784469096674</v>
      </c>
      <c r="L13" s="306">
        <v>121</v>
      </c>
      <c r="M13" s="387">
        <f t="shared" si="0"/>
        <v>0.19175911251980982</v>
      </c>
      <c r="N13" s="294">
        <v>271</v>
      </c>
      <c r="O13" s="387">
        <f t="shared" si="1"/>
        <v>0.42947702060221871</v>
      </c>
      <c r="P13" s="294">
        <v>40</v>
      </c>
      <c r="Q13" s="387">
        <f t="shared" si="2"/>
        <v>6.3391442155309036E-2</v>
      </c>
      <c r="R13" s="294">
        <v>25</v>
      </c>
      <c r="S13" s="309">
        <f t="shared" si="3"/>
        <v>3.9619651347068144E-2</v>
      </c>
      <c r="U13" s="59"/>
      <c r="V13" s="59"/>
    </row>
    <row r="14" spans="1:22" s="319" customFormat="1" x14ac:dyDescent="0.25">
      <c r="A14" s="22" t="s">
        <v>20</v>
      </c>
      <c r="B14" s="306">
        <v>441</v>
      </c>
      <c r="C14" s="387">
        <v>2.9022704837117472E-2</v>
      </c>
      <c r="D14" s="294">
        <v>87</v>
      </c>
      <c r="E14" s="387">
        <v>0.19727891156462585</v>
      </c>
      <c r="F14" s="294">
        <v>354</v>
      </c>
      <c r="G14" s="387">
        <v>0.80272108843537415</v>
      </c>
      <c r="H14" s="294">
        <v>140</v>
      </c>
      <c r="I14" s="387">
        <v>0.31746031746031744</v>
      </c>
      <c r="J14" s="294">
        <v>214</v>
      </c>
      <c r="K14" s="387">
        <v>0.48526077097505671</v>
      </c>
      <c r="L14" s="306">
        <v>105</v>
      </c>
      <c r="M14" s="387">
        <f t="shared" si="0"/>
        <v>0.23809523809523808</v>
      </c>
      <c r="N14" s="294">
        <v>106</v>
      </c>
      <c r="O14" s="387">
        <f t="shared" si="1"/>
        <v>0.24036281179138322</v>
      </c>
      <c r="P14" s="294">
        <v>50</v>
      </c>
      <c r="Q14" s="387">
        <f t="shared" si="2"/>
        <v>0.11337868480725624</v>
      </c>
      <c r="R14" s="294">
        <v>12</v>
      </c>
      <c r="S14" s="309">
        <f t="shared" si="3"/>
        <v>2.7210884353741496E-2</v>
      </c>
      <c r="U14" s="59"/>
      <c r="V14" s="59"/>
    </row>
    <row r="15" spans="1:22" s="319" customFormat="1" x14ac:dyDescent="0.25">
      <c r="A15" s="22" t="s">
        <v>21</v>
      </c>
      <c r="B15" s="306">
        <v>295</v>
      </c>
      <c r="C15" s="387">
        <v>1.5961476030732606E-2</v>
      </c>
      <c r="D15" s="294">
        <v>58</v>
      </c>
      <c r="E15" s="387">
        <v>0.19661016949152543</v>
      </c>
      <c r="F15" s="294">
        <v>237</v>
      </c>
      <c r="G15" s="387">
        <v>0.80338983050847457</v>
      </c>
      <c r="H15" s="294">
        <v>106</v>
      </c>
      <c r="I15" s="387">
        <v>0.35932203389830508</v>
      </c>
      <c r="J15" s="294">
        <v>131</v>
      </c>
      <c r="K15" s="387">
        <v>0.44406779661016949</v>
      </c>
      <c r="L15" s="306">
        <v>91</v>
      </c>
      <c r="M15" s="387">
        <f t="shared" si="0"/>
        <v>0.30847457627118646</v>
      </c>
      <c r="N15" s="294">
        <v>98</v>
      </c>
      <c r="O15" s="387">
        <f t="shared" si="1"/>
        <v>0.33220338983050846</v>
      </c>
      <c r="P15" s="294">
        <v>34</v>
      </c>
      <c r="Q15" s="387">
        <f t="shared" si="2"/>
        <v>0.11525423728813559</v>
      </c>
      <c r="R15" s="294">
        <v>5</v>
      </c>
      <c r="S15" s="309">
        <f t="shared" si="3"/>
        <v>1.6949152542372881E-2</v>
      </c>
      <c r="U15" s="59"/>
      <c r="V15" s="59"/>
    </row>
    <row r="16" spans="1:22" s="319" customFormat="1" x14ac:dyDescent="0.25">
      <c r="A16" s="22" t="s">
        <v>22</v>
      </c>
      <c r="B16" s="306">
        <v>332</v>
      </c>
      <c r="C16" s="387">
        <v>1.8470097357440891E-2</v>
      </c>
      <c r="D16" s="294">
        <v>94</v>
      </c>
      <c r="E16" s="387">
        <v>0.28313253012048195</v>
      </c>
      <c r="F16" s="294">
        <v>238</v>
      </c>
      <c r="G16" s="387">
        <v>0.7168674698795181</v>
      </c>
      <c r="H16" s="294">
        <v>103</v>
      </c>
      <c r="I16" s="387">
        <v>0.31024096385542171</v>
      </c>
      <c r="J16" s="294">
        <v>135</v>
      </c>
      <c r="K16" s="387">
        <v>0.40662650602409639</v>
      </c>
      <c r="L16" s="306">
        <v>91</v>
      </c>
      <c r="M16" s="387">
        <f t="shared" si="0"/>
        <v>0.2740963855421687</v>
      </c>
      <c r="N16" s="294">
        <v>78</v>
      </c>
      <c r="O16" s="387">
        <f t="shared" si="1"/>
        <v>0.23493975903614459</v>
      </c>
      <c r="P16" s="294">
        <v>47</v>
      </c>
      <c r="Q16" s="387">
        <f t="shared" si="2"/>
        <v>0.14156626506024098</v>
      </c>
      <c r="R16" s="294">
        <v>3</v>
      </c>
      <c r="S16" s="309">
        <f t="shared" si="3"/>
        <v>9.0361445783132526E-3</v>
      </c>
      <c r="U16" s="59"/>
      <c r="V16" s="59"/>
    </row>
    <row r="17" spans="1:22" s="319" customFormat="1" x14ac:dyDescent="0.25">
      <c r="A17" s="22" t="s">
        <v>23</v>
      </c>
      <c r="B17" s="306">
        <v>211</v>
      </c>
      <c r="C17" s="387">
        <v>1.1925620301814276E-2</v>
      </c>
      <c r="D17" s="294">
        <v>46</v>
      </c>
      <c r="E17" s="387">
        <v>0.21800947867298578</v>
      </c>
      <c r="F17" s="294">
        <v>165</v>
      </c>
      <c r="G17" s="387">
        <v>0.78199052132701419</v>
      </c>
      <c r="H17" s="294">
        <v>80</v>
      </c>
      <c r="I17" s="387">
        <v>0.37914691943127959</v>
      </c>
      <c r="J17" s="294">
        <v>85</v>
      </c>
      <c r="K17" s="387">
        <v>0.40284360189573459</v>
      </c>
      <c r="L17" s="306">
        <v>67</v>
      </c>
      <c r="M17" s="387">
        <f t="shared" si="0"/>
        <v>0.31753554502369669</v>
      </c>
      <c r="N17" s="294">
        <v>57</v>
      </c>
      <c r="O17" s="387">
        <f t="shared" si="1"/>
        <v>0.27014218009478674</v>
      </c>
      <c r="P17" s="294">
        <v>24</v>
      </c>
      <c r="Q17" s="387">
        <f t="shared" si="2"/>
        <v>0.11374407582938388</v>
      </c>
      <c r="R17" s="294">
        <v>2</v>
      </c>
      <c r="S17" s="309">
        <f t="shared" si="3"/>
        <v>9.4786729857819912E-3</v>
      </c>
      <c r="U17" s="59"/>
      <c r="V17" s="59"/>
    </row>
    <row r="18" spans="1:22" s="319" customFormat="1" x14ac:dyDescent="0.25">
      <c r="A18" s="22" t="s">
        <v>24</v>
      </c>
      <c r="B18" s="306">
        <v>958</v>
      </c>
      <c r="C18" s="387">
        <v>2.3022205133134674E-2</v>
      </c>
      <c r="D18" s="294">
        <v>373</v>
      </c>
      <c r="E18" s="387">
        <v>0.38935281837160751</v>
      </c>
      <c r="F18" s="294">
        <v>585</v>
      </c>
      <c r="G18" s="387">
        <v>0.61064718162839249</v>
      </c>
      <c r="H18" s="294">
        <v>263</v>
      </c>
      <c r="I18" s="387">
        <v>0.27453027139874742</v>
      </c>
      <c r="J18" s="294">
        <v>322</v>
      </c>
      <c r="K18" s="387">
        <v>0.33611691022964507</v>
      </c>
      <c r="L18" s="306">
        <v>192</v>
      </c>
      <c r="M18" s="387">
        <f t="shared" si="0"/>
        <v>0.20041753653444677</v>
      </c>
      <c r="N18" s="294">
        <v>216</v>
      </c>
      <c r="O18" s="387">
        <f t="shared" si="1"/>
        <v>0.22546972860125261</v>
      </c>
      <c r="P18" s="294">
        <v>267</v>
      </c>
      <c r="Q18" s="387">
        <f t="shared" si="2"/>
        <v>0.27870563674321502</v>
      </c>
      <c r="R18" s="294">
        <v>32</v>
      </c>
      <c r="S18" s="309">
        <f t="shared" si="3"/>
        <v>3.3402922755741124E-2</v>
      </c>
      <c r="U18" s="59"/>
      <c r="V18" s="59"/>
    </row>
    <row r="19" spans="1:22" s="319" customFormat="1" x14ac:dyDescent="0.25">
      <c r="A19" s="22" t="s">
        <v>25</v>
      </c>
      <c r="B19" s="306">
        <v>220</v>
      </c>
      <c r="C19" s="387">
        <v>9.8183603338242512E-3</v>
      </c>
      <c r="D19" s="294">
        <v>49</v>
      </c>
      <c r="E19" s="387">
        <v>0.22272727272727272</v>
      </c>
      <c r="F19" s="294">
        <v>171</v>
      </c>
      <c r="G19" s="387">
        <v>0.77727272727272723</v>
      </c>
      <c r="H19" s="294">
        <v>56</v>
      </c>
      <c r="I19" s="387">
        <v>0.25454545454545452</v>
      </c>
      <c r="J19" s="294">
        <v>115</v>
      </c>
      <c r="K19" s="387">
        <v>0.52272727272727271</v>
      </c>
      <c r="L19" s="306">
        <v>41</v>
      </c>
      <c r="M19" s="387">
        <f t="shared" si="0"/>
        <v>0.18636363636363637</v>
      </c>
      <c r="N19" s="294">
        <v>100</v>
      </c>
      <c r="O19" s="387">
        <f t="shared" si="1"/>
        <v>0.45454545454545453</v>
      </c>
      <c r="P19" s="294">
        <v>30</v>
      </c>
      <c r="Q19" s="387">
        <f t="shared" si="2"/>
        <v>0.13636363636363635</v>
      </c>
      <c r="R19" s="294">
        <v>7</v>
      </c>
      <c r="S19" s="309">
        <f t="shared" si="3"/>
        <v>3.1818181818181815E-2</v>
      </c>
      <c r="U19" s="59"/>
      <c r="V19" s="59"/>
    </row>
    <row r="20" spans="1:22" s="319" customFormat="1" x14ac:dyDescent="0.25">
      <c r="A20" s="22" t="s">
        <v>26</v>
      </c>
      <c r="B20" s="306">
        <v>186</v>
      </c>
      <c r="C20" s="387">
        <v>9.3655589123867074E-3</v>
      </c>
      <c r="D20" s="294">
        <v>60</v>
      </c>
      <c r="E20" s="387">
        <v>0.32258064516129031</v>
      </c>
      <c r="F20" s="294">
        <v>126</v>
      </c>
      <c r="G20" s="387">
        <v>0.67741935483870963</v>
      </c>
      <c r="H20" s="294">
        <v>38</v>
      </c>
      <c r="I20" s="387">
        <v>0.20430107526881722</v>
      </c>
      <c r="J20" s="294">
        <v>88</v>
      </c>
      <c r="K20" s="387">
        <v>0.4731182795698925</v>
      </c>
      <c r="L20" s="306">
        <v>22</v>
      </c>
      <c r="M20" s="387">
        <f t="shared" si="0"/>
        <v>0.11827956989247312</v>
      </c>
      <c r="N20" s="294">
        <v>60</v>
      </c>
      <c r="O20" s="387">
        <f t="shared" si="1"/>
        <v>0.32258064516129031</v>
      </c>
      <c r="P20" s="294">
        <v>50</v>
      </c>
      <c r="Q20" s="387">
        <f t="shared" si="2"/>
        <v>0.26881720430107525</v>
      </c>
      <c r="R20" s="294">
        <v>9</v>
      </c>
      <c r="S20" s="309">
        <f t="shared" si="3"/>
        <v>4.8387096774193547E-2</v>
      </c>
      <c r="U20" s="59"/>
      <c r="V20" s="59"/>
    </row>
    <row r="21" spans="1:22" s="319" customFormat="1" ht="15.75" thickBot="1" x14ac:dyDescent="0.3">
      <c r="A21" s="176" t="s">
        <v>27</v>
      </c>
      <c r="B21" s="60">
        <v>340</v>
      </c>
      <c r="C21" s="95">
        <v>8.8385151294582513E-3</v>
      </c>
      <c r="D21" s="23">
        <v>125</v>
      </c>
      <c r="E21" s="95">
        <v>0.36764705882352944</v>
      </c>
      <c r="F21" s="23">
        <v>215</v>
      </c>
      <c r="G21" s="95">
        <v>0.63235294117647056</v>
      </c>
      <c r="H21" s="23">
        <v>57</v>
      </c>
      <c r="I21" s="95">
        <v>0.1676470588235294</v>
      </c>
      <c r="J21" s="23">
        <v>158</v>
      </c>
      <c r="K21" s="95">
        <v>0.46470588235294119</v>
      </c>
      <c r="L21" s="60">
        <v>39</v>
      </c>
      <c r="M21" s="95">
        <f t="shared" si="0"/>
        <v>0.11470588235294117</v>
      </c>
      <c r="N21" s="23">
        <v>121</v>
      </c>
      <c r="O21" s="95">
        <f t="shared" si="1"/>
        <v>0.35588235294117648</v>
      </c>
      <c r="P21" s="23">
        <v>83</v>
      </c>
      <c r="Q21" s="95">
        <f t="shared" si="2"/>
        <v>0.24411764705882352</v>
      </c>
      <c r="R21" s="23">
        <v>6</v>
      </c>
      <c r="S21" s="109">
        <f t="shared" si="3"/>
        <v>1.7647058823529412E-2</v>
      </c>
      <c r="U21" s="59"/>
      <c r="V21" s="59"/>
    </row>
    <row r="22" spans="1:22" s="319" customFormat="1" x14ac:dyDescent="0.25">
      <c r="A22" s="337" t="s">
        <v>137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22" s="319" customFormat="1" x14ac:dyDescent="0.25">
      <c r="A23" s="331" t="s">
        <v>138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22" s="319" customFormat="1" x14ac:dyDescent="0.25">
      <c r="A24" s="331" t="s">
        <v>139</v>
      </c>
    </row>
    <row r="26" spans="1:22" x14ac:dyDescent="0.25">
      <c r="B26" s="59"/>
    </row>
    <row r="27" spans="1:22" x14ac:dyDescent="0.25">
      <c r="B27" s="59"/>
    </row>
    <row r="28" spans="1:22" x14ac:dyDescent="0.25">
      <c r="B28" s="59"/>
    </row>
    <row r="29" spans="1:22" x14ac:dyDescent="0.25">
      <c r="B29" s="59"/>
    </row>
    <row r="30" spans="1:22" x14ac:dyDescent="0.25">
      <c r="B30" s="59"/>
    </row>
    <row r="31" spans="1:22" x14ac:dyDescent="0.25">
      <c r="B31" s="59"/>
    </row>
    <row r="32" spans="1:22" x14ac:dyDescent="0.25">
      <c r="B32" s="59"/>
    </row>
    <row r="33" spans="2:2" x14ac:dyDescent="0.25">
      <c r="B33" s="59"/>
    </row>
    <row r="34" spans="2:2" x14ac:dyDescent="0.25">
      <c r="B34" s="59"/>
    </row>
    <row r="35" spans="2:2" x14ac:dyDescent="0.25">
      <c r="B35" s="59"/>
    </row>
    <row r="36" spans="2:2" x14ac:dyDescent="0.25">
      <c r="B36" s="59"/>
    </row>
    <row r="37" spans="2:2" x14ac:dyDescent="0.25">
      <c r="B37" s="59"/>
    </row>
    <row r="38" spans="2:2" x14ac:dyDescent="0.25">
      <c r="B38" s="59"/>
    </row>
    <row r="39" spans="2:2" x14ac:dyDescent="0.25">
      <c r="B39" s="59"/>
    </row>
    <row r="40" spans="2:2" x14ac:dyDescent="0.25">
      <c r="B40" s="59"/>
    </row>
    <row r="41" spans="2:2" x14ac:dyDescent="0.25">
      <c r="B41" s="59"/>
    </row>
    <row r="42" spans="2:2" x14ac:dyDescent="0.25">
      <c r="B42" s="59"/>
    </row>
  </sheetData>
  <mergeCells count="13">
    <mergeCell ref="A3:A6"/>
    <mergeCell ref="B3:C5"/>
    <mergeCell ref="D3:E5"/>
    <mergeCell ref="F3:K3"/>
    <mergeCell ref="L3:S3"/>
    <mergeCell ref="F4:G5"/>
    <mergeCell ref="H4:K4"/>
    <mergeCell ref="L4:M5"/>
    <mergeCell ref="N4:O5"/>
    <mergeCell ref="P4:Q5"/>
    <mergeCell ref="R4:S5"/>
    <mergeCell ref="H5:I5"/>
    <mergeCell ref="J5:K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Normal="100" workbookViewId="0"/>
  </sheetViews>
  <sheetFormatPr defaultColWidth="9.140625" defaultRowHeight="15" x14ac:dyDescent="0.25"/>
  <cols>
    <col min="1" max="1" width="18" style="74" customWidth="1"/>
    <col min="2" max="12" width="6.7109375" style="74" customWidth="1"/>
    <col min="13" max="18" width="6.42578125" style="74" customWidth="1"/>
    <col min="19" max="16384" width="9.140625" style="74"/>
  </cols>
  <sheetData>
    <row r="1" spans="1:22" s="18" customFormat="1" ht="17.25" customHeight="1" x14ac:dyDescent="0.2">
      <c r="A1" s="47" t="s">
        <v>164</v>
      </c>
      <c r="B1" s="51"/>
      <c r="C1" s="51"/>
      <c r="D1" s="51"/>
      <c r="E1" s="24"/>
      <c r="F1" s="24"/>
      <c r="G1" s="24"/>
      <c r="H1" s="24"/>
      <c r="I1" s="24"/>
    </row>
    <row r="2" spans="1:22" ht="17.25" customHeight="1" thickBot="1" x14ac:dyDescent="0.3">
      <c r="A2" s="112" t="s">
        <v>76</v>
      </c>
      <c r="B2" s="70"/>
      <c r="C2" s="70"/>
    </row>
    <row r="3" spans="1:22" ht="24" customHeight="1" x14ac:dyDescent="0.25">
      <c r="A3" s="547" t="s">
        <v>73</v>
      </c>
      <c r="B3" s="549" t="s">
        <v>82</v>
      </c>
      <c r="C3" s="550"/>
      <c r="D3" s="550"/>
      <c r="E3" s="550"/>
      <c r="F3" s="550"/>
      <c r="G3" s="550"/>
      <c r="H3" s="550"/>
      <c r="I3" s="550"/>
      <c r="J3" s="550"/>
      <c r="K3" s="550"/>
      <c r="L3" s="561"/>
      <c r="M3" s="552" t="s">
        <v>147</v>
      </c>
      <c r="N3" s="562"/>
      <c r="O3" s="563" t="s">
        <v>148</v>
      </c>
      <c r="P3" s="564"/>
      <c r="Q3" s="552" t="s">
        <v>149</v>
      </c>
      <c r="R3" s="557"/>
    </row>
    <row r="4" spans="1:22" ht="17.25" customHeight="1" thickBot="1" x14ac:dyDescent="0.3">
      <c r="A4" s="548"/>
      <c r="B4" s="223" t="s">
        <v>6</v>
      </c>
      <c r="C4" s="223" t="s">
        <v>7</v>
      </c>
      <c r="D4" s="223" t="s">
        <v>8</v>
      </c>
      <c r="E4" s="223" t="s">
        <v>9</v>
      </c>
      <c r="F4" s="223" t="s">
        <v>10</v>
      </c>
      <c r="G4" s="223" t="s">
        <v>11</v>
      </c>
      <c r="H4" s="224" t="s">
        <v>47</v>
      </c>
      <c r="I4" s="224" t="s">
        <v>72</v>
      </c>
      <c r="J4" s="289" t="s">
        <v>111</v>
      </c>
      <c r="K4" s="289" t="s">
        <v>136</v>
      </c>
      <c r="L4" s="289" t="s">
        <v>146</v>
      </c>
      <c r="M4" s="226" t="s">
        <v>74</v>
      </c>
      <c r="N4" s="230" t="s">
        <v>75</v>
      </c>
      <c r="O4" s="228" t="s">
        <v>74</v>
      </c>
      <c r="P4" s="230" t="s">
        <v>75</v>
      </c>
      <c r="Q4" s="228" t="s">
        <v>74</v>
      </c>
      <c r="R4" s="229" t="s">
        <v>75</v>
      </c>
    </row>
    <row r="5" spans="1:22" ht="17.25" customHeight="1" x14ac:dyDescent="0.25">
      <c r="A5" s="62" t="s">
        <v>13</v>
      </c>
      <c r="B5" s="282">
        <v>4714</v>
      </c>
      <c r="C5" s="282">
        <v>5434</v>
      </c>
      <c r="D5" s="282">
        <v>6307</v>
      </c>
      <c r="E5" s="282">
        <v>7214</v>
      </c>
      <c r="F5" s="282">
        <v>8302</v>
      </c>
      <c r="G5" s="282">
        <v>9494</v>
      </c>
      <c r="H5" s="282">
        <v>10469</v>
      </c>
      <c r="I5" s="282">
        <v>11343</v>
      </c>
      <c r="J5" s="282">
        <v>11942</v>
      </c>
      <c r="K5" s="282">
        <v>11864</v>
      </c>
      <c r="L5" s="282">
        <v>12103</v>
      </c>
      <c r="M5" s="135">
        <f>L5-K5</f>
        <v>239</v>
      </c>
      <c r="N5" s="155">
        <f>L5/K5-1</f>
        <v>2.0144976399190773E-2</v>
      </c>
      <c r="O5" s="149">
        <f>L5-G5</f>
        <v>2609</v>
      </c>
      <c r="P5" s="155">
        <f>L5/G5-1</f>
        <v>0.27480514008847701</v>
      </c>
      <c r="Q5" s="149">
        <f>L5-B5</f>
        <v>7389</v>
      </c>
      <c r="R5" s="150">
        <f>L5/B5-1</f>
        <v>1.5674586338565972</v>
      </c>
      <c r="T5"/>
      <c r="U5"/>
      <c r="V5"/>
    </row>
    <row r="6" spans="1:22" ht="17.25" customHeight="1" x14ac:dyDescent="0.25">
      <c r="A6" s="64" t="s">
        <v>14</v>
      </c>
      <c r="B6" s="280">
        <v>1809</v>
      </c>
      <c r="C6" s="280">
        <v>2060</v>
      </c>
      <c r="D6" s="280">
        <v>2533</v>
      </c>
      <c r="E6" s="280">
        <v>2942</v>
      </c>
      <c r="F6" s="280">
        <v>3275</v>
      </c>
      <c r="G6" s="280">
        <v>3799</v>
      </c>
      <c r="H6" s="280">
        <v>4166</v>
      </c>
      <c r="I6" s="280">
        <v>4486</v>
      </c>
      <c r="J6" s="280">
        <v>4701</v>
      </c>
      <c r="K6" s="280">
        <v>4805</v>
      </c>
      <c r="L6" s="280">
        <v>4893</v>
      </c>
      <c r="M6" s="138">
        <f t="shared" ref="M6:M19" si="0">L6-K6</f>
        <v>88</v>
      </c>
      <c r="N6" s="129">
        <f t="shared" ref="N6:N19" si="1">L6/K6-1</f>
        <v>1.831425598335068E-2</v>
      </c>
      <c r="O6" s="151">
        <f t="shared" ref="O6:O19" si="2">L6-G6</f>
        <v>1094</v>
      </c>
      <c r="P6" s="129">
        <f t="shared" ref="P6:P19" si="3">L6/G6-1</f>
        <v>0.28797051855751521</v>
      </c>
      <c r="Q6" s="151">
        <f t="shared" ref="Q6:Q19" si="4">L6-B6</f>
        <v>3084</v>
      </c>
      <c r="R6" s="152">
        <f t="shared" ref="R6:R19" si="5">L6/B6-1</f>
        <v>1.7048092868988389</v>
      </c>
      <c r="T6"/>
      <c r="U6"/>
      <c r="V6"/>
    </row>
    <row r="7" spans="1:22" ht="17.25" customHeight="1" x14ac:dyDescent="0.25">
      <c r="A7" s="64" t="s">
        <v>15</v>
      </c>
      <c r="B7" s="280">
        <v>516</v>
      </c>
      <c r="C7" s="280">
        <v>614</v>
      </c>
      <c r="D7" s="280">
        <v>790</v>
      </c>
      <c r="E7" s="280">
        <v>913</v>
      </c>
      <c r="F7" s="280">
        <v>1119</v>
      </c>
      <c r="G7" s="280">
        <v>1336</v>
      </c>
      <c r="H7" s="280">
        <v>1521</v>
      </c>
      <c r="I7" s="280">
        <v>1698</v>
      </c>
      <c r="J7" s="280">
        <v>1816</v>
      </c>
      <c r="K7" s="280">
        <v>1793</v>
      </c>
      <c r="L7" s="280">
        <v>1891</v>
      </c>
      <c r="M7" s="138">
        <f t="shared" si="0"/>
        <v>98</v>
      </c>
      <c r="N7" s="129">
        <f t="shared" si="1"/>
        <v>5.4656999442275422E-2</v>
      </c>
      <c r="O7" s="151">
        <f t="shared" si="2"/>
        <v>555</v>
      </c>
      <c r="P7" s="129">
        <f t="shared" si="3"/>
        <v>0.41541916167664672</v>
      </c>
      <c r="Q7" s="151">
        <f t="shared" si="4"/>
        <v>1375</v>
      </c>
      <c r="R7" s="152">
        <f t="shared" si="5"/>
        <v>2.6647286821705425</v>
      </c>
      <c r="T7"/>
      <c r="U7"/>
      <c r="V7"/>
    </row>
    <row r="8" spans="1:22" ht="17.25" customHeight="1" x14ac:dyDescent="0.25">
      <c r="A8" s="64" t="s">
        <v>16</v>
      </c>
      <c r="B8" s="280">
        <v>186</v>
      </c>
      <c r="C8" s="280">
        <v>228</v>
      </c>
      <c r="D8" s="280">
        <v>269</v>
      </c>
      <c r="E8" s="280">
        <v>294</v>
      </c>
      <c r="F8" s="280">
        <v>302</v>
      </c>
      <c r="G8" s="280">
        <v>353</v>
      </c>
      <c r="H8" s="280">
        <v>438</v>
      </c>
      <c r="I8" s="280">
        <v>454</v>
      </c>
      <c r="J8" s="280">
        <v>485</v>
      </c>
      <c r="K8" s="280">
        <v>470</v>
      </c>
      <c r="L8" s="280">
        <v>474</v>
      </c>
      <c r="M8" s="138">
        <f t="shared" si="0"/>
        <v>4</v>
      </c>
      <c r="N8" s="129">
        <f t="shared" si="1"/>
        <v>8.5106382978723527E-3</v>
      </c>
      <c r="O8" s="151">
        <f t="shared" si="2"/>
        <v>121</v>
      </c>
      <c r="P8" s="129">
        <f t="shared" si="3"/>
        <v>0.34277620396600561</v>
      </c>
      <c r="Q8" s="151">
        <f t="shared" si="4"/>
        <v>288</v>
      </c>
      <c r="R8" s="152">
        <f t="shared" si="5"/>
        <v>1.5483870967741935</v>
      </c>
      <c r="T8"/>
      <c r="U8"/>
      <c r="V8"/>
    </row>
    <row r="9" spans="1:22" ht="17.25" customHeight="1" x14ac:dyDescent="0.25">
      <c r="A9" s="64" t="s">
        <v>17</v>
      </c>
      <c r="B9" s="280">
        <v>374</v>
      </c>
      <c r="C9" s="280">
        <v>425</v>
      </c>
      <c r="D9" s="280">
        <v>422</v>
      </c>
      <c r="E9" s="280">
        <v>512</v>
      </c>
      <c r="F9" s="280">
        <v>607</v>
      </c>
      <c r="G9" s="280">
        <v>679</v>
      </c>
      <c r="H9" s="280">
        <v>742</v>
      </c>
      <c r="I9" s="280">
        <v>748</v>
      </c>
      <c r="J9" s="280">
        <v>804</v>
      </c>
      <c r="K9" s="280">
        <v>807</v>
      </c>
      <c r="L9" s="280">
        <v>837</v>
      </c>
      <c r="M9" s="138">
        <f t="shared" si="0"/>
        <v>30</v>
      </c>
      <c r="N9" s="129">
        <f t="shared" si="1"/>
        <v>3.7174721189590976E-2</v>
      </c>
      <c r="O9" s="151">
        <f t="shared" si="2"/>
        <v>158</v>
      </c>
      <c r="P9" s="129">
        <f t="shared" si="3"/>
        <v>0.23269513991163482</v>
      </c>
      <c r="Q9" s="151">
        <f t="shared" si="4"/>
        <v>463</v>
      </c>
      <c r="R9" s="152">
        <f t="shared" si="5"/>
        <v>1.2379679144385025</v>
      </c>
      <c r="T9"/>
      <c r="U9"/>
      <c r="V9"/>
    </row>
    <row r="10" spans="1:22" ht="17.25" customHeight="1" x14ac:dyDescent="0.25">
      <c r="A10" s="64" t="s">
        <v>18</v>
      </c>
      <c r="B10" s="280">
        <v>260</v>
      </c>
      <c r="C10" s="280">
        <v>302</v>
      </c>
      <c r="D10" s="280">
        <v>354</v>
      </c>
      <c r="E10" s="280">
        <v>375</v>
      </c>
      <c r="F10" s="280">
        <v>446</v>
      </c>
      <c r="G10" s="280">
        <v>410</v>
      </c>
      <c r="H10" s="280">
        <v>458</v>
      </c>
      <c r="I10" s="280">
        <v>512</v>
      </c>
      <c r="J10" s="280">
        <v>489</v>
      </c>
      <c r="K10" s="280">
        <v>457</v>
      </c>
      <c r="L10" s="280">
        <v>394</v>
      </c>
      <c r="M10" s="138">
        <f t="shared" si="0"/>
        <v>-63</v>
      </c>
      <c r="N10" s="445">
        <f t="shared" si="1"/>
        <v>-0.137855579868709</v>
      </c>
      <c r="O10" s="139">
        <f t="shared" si="2"/>
        <v>-16</v>
      </c>
      <c r="P10" s="129">
        <f t="shared" si="3"/>
        <v>-3.9024390243902474E-2</v>
      </c>
      <c r="Q10" s="151">
        <f t="shared" si="4"/>
        <v>134</v>
      </c>
      <c r="R10" s="152">
        <f t="shared" si="5"/>
        <v>0.51538461538461533</v>
      </c>
      <c r="T10"/>
      <c r="U10"/>
      <c r="V10"/>
    </row>
    <row r="11" spans="1:22" ht="17.25" customHeight="1" x14ac:dyDescent="0.25">
      <c r="A11" s="64" t="s">
        <v>19</v>
      </c>
      <c r="B11" s="280">
        <v>313</v>
      </c>
      <c r="C11" s="280">
        <v>351</v>
      </c>
      <c r="D11" s="280">
        <v>394</v>
      </c>
      <c r="E11" s="280">
        <v>452</v>
      </c>
      <c r="F11" s="280">
        <v>509</v>
      </c>
      <c r="G11" s="280">
        <v>591</v>
      </c>
      <c r="H11" s="280">
        <v>633</v>
      </c>
      <c r="I11" s="280">
        <v>687</v>
      </c>
      <c r="J11" s="280">
        <v>633</v>
      </c>
      <c r="K11" s="280">
        <v>625</v>
      </c>
      <c r="L11" s="280">
        <v>631</v>
      </c>
      <c r="M11" s="138">
        <f t="shared" si="0"/>
        <v>6</v>
      </c>
      <c r="N11" s="129">
        <f t="shared" si="1"/>
        <v>9.6000000000000529E-3</v>
      </c>
      <c r="O11" s="151">
        <f t="shared" si="2"/>
        <v>40</v>
      </c>
      <c r="P11" s="129">
        <f t="shared" si="3"/>
        <v>6.7681895093062661E-2</v>
      </c>
      <c r="Q11" s="151">
        <f t="shared" si="4"/>
        <v>318</v>
      </c>
      <c r="R11" s="152">
        <f t="shared" si="5"/>
        <v>1.0159744408945688</v>
      </c>
      <c r="T11"/>
      <c r="U11"/>
      <c r="V11"/>
    </row>
    <row r="12" spans="1:22" ht="17.25" customHeight="1" x14ac:dyDescent="0.25">
      <c r="A12" s="64" t="s">
        <v>20</v>
      </c>
      <c r="B12" s="280">
        <v>160</v>
      </c>
      <c r="C12" s="280">
        <v>210</v>
      </c>
      <c r="D12" s="280">
        <v>219</v>
      </c>
      <c r="E12" s="280">
        <v>232</v>
      </c>
      <c r="F12" s="280">
        <v>302</v>
      </c>
      <c r="G12" s="280">
        <v>375</v>
      </c>
      <c r="H12" s="280">
        <v>396</v>
      </c>
      <c r="I12" s="280">
        <v>436</v>
      </c>
      <c r="J12" s="280">
        <v>479</v>
      </c>
      <c r="K12" s="280">
        <v>478</v>
      </c>
      <c r="L12" s="280">
        <v>441</v>
      </c>
      <c r="M12" s="138">
        <f t="shared" si="0"/>
        <v>-37</v>
      </c>
      <c r="N12" s="129">
        <f t="shared" si="1"/>
        <v>-7.7405857740585726E-2</v>
      </c>
      <c r="O12" s="151">
        <f t="shared" si="2"/>
        <v>66</v>
      </c>
      <c r="P12" s="129">
        <f t="shared" si="3"/>
        <v>0.17599999999999993</v>
      </c>
      <c r="Q12" s="151">
        <f t="shared" si="4"/>
        <v>281</v>
      </c>
      <c r="R12" s="152">
        <f t="shared" si="5"/>
        <v>1.7562500000000001</v>
      </c>
      <c r="T12"/>
      <c r="U12"/>
      <c r="V12"/>
    </row>
    <row r="13" spans="1:22" ht="17.25" customHeight="1" x14ac:dyDescent="0.25">
      <c r="A13" s="64" t="s">
        <v>21</v>
      </c>
      <c r="B13" s="280">
        <v>161</v>
      </c>
      <c r="C13" s="280">
        <v>143</v>
      </c>
      <c r="D13" s="280">
        <v>165</v>
      </c>
      <c r="E13" s="280">
        <v>186</v>
      </c>
      <c r="F13" s="280">
        <v>212</v>
      </c>
      <c r="G13" s="280">
        <v>237</v>
      </c>
      <c r="H13" s="280">
        <v>268</v>
      </c>
      <c r="I13" s="280">
        <v>288</v>
      </c>
      <c r="J13" s="280">
        <v>342</v>
      </c>
      <c r="K13" s="280">
        <v>319</v>
      </c>
      <c r="L13" s="280">
        <v>295</v>
      </c>
      <c r="M13" s="138">
        <f t="shared" si="0"/>
        <v>-24</v>
      </c>
      <c r="N13" s="129">
        <f t="shared" si="1"/>
        <v>-7.5235109717868287E-2</v>
      </c>
      <c r="O13" s="151">
        <f t="shared" si="2"/>
        <v>58</v>
      </c>
      <c r="P13" s="129">
        <f t="shared" si="3"/>
        <v>0.24472573839662437</v>
      </c>
      <c r="Q13" s="151">
        <f t="shared" si="4"/>
        <v>134</v>
      </c>
      <c r="R13" s="152">
        <f t="shared" si="5"/>
        <v>0.83229813664596275</v>
      </c>
      <c r="T13"/>
      <c r="U13"/>
      <c r="V13"/>
    </row>
    <row r="14" spans="1:22" ht="17.25" customHeight="1" x14ac:dyDescent="0.25">
      <c r="A14" s="64" t="s">
        <v>22</v>
      </c>
      <c r="B14" s="280">
        <v>140</v>
      </c>
      <c r="C14" s="280">
        <v>164</v>
      </c>
      <c r="D14" s="280">
        <v>162</v>
      </c>
      <c r="E14" s="280">
        <v>205</v>
      </c>
      <c r="F14" s="280">
        <v>228</v>
      </c>
      <c r="G14" s="280">
        <v>274</v>
      </c>
      <c r="H14" s="280">
        <v>285</v>
      </c>
      <c r="I14" s="280">
        <v>327</v>
      </c>
      <c r="J14" s="280">
        <v>370</v>
      </c>
      <c r="K14" s="280">
        <v>332</v>
      </c>
      <c r="L14" s="280">
        <v>332</v>
      </c>
      <c r="M14" s="138">
        <f t="shared" si="0"/>
        <v>0</v>
      </c>
      <c r="N14" s="129">
        <f t="shared" si="1"/>
        <v>0</v>
      </c>
      <c r="O14" s="151">
        <f t="shared" si="2"/>
        <v>58</v>
      </c>
      <c r="P14" s="129">
        <f t="shared" si="3"/>
        <v>0.2116788321167884</v>
      </c>
      <c r="Q14" s="151">
        <f t="shared" si="4"/>
        <v>192</v>
      </c>
      <c r="R14" s="152">
        <f t="shared" si="5"/>
        <v>1.3714285714285714</v>
      </c>
      <c r="T14"/>
      <c r="U14"/>
      <c r="V14"/>
    </row>
    <row r="15" spans="1:22" ht="17.25" customHeight="1" x14ac:dyDescent="0.25">
      <c r="A15" s="64" t="s">
        <v>23</v>
      </c>
      <c r="B15" s="280">
        <v>127</v>
      </c>
      <c r="C15" s="280">
        <v>127</v>
      </c>
      <c r="D15" s="280">
        <v>145</v>
      </c>
      <c r="E15" s="280">
        <v>148</v>
      </c>
      <c r="F15" s="280">
        <v>181</v>
      </c>
      <c r="G15" s="280">
        <v>188</v>
      </c>
      <c r="H15" s="280">
        <v>219</v>
      </c>
      <c r="I15" s="280">
        <v>218</v>
      </c>
      <c r="J15" s="280">
        <v>222</v>
      </c>
      <c r="K15" s="280">
        <v>225</v>
      </c>
      <c r="L15" s="280">
        <v>211</v>
      </c>
      <c r="M15" s="138">
        <f t="shared" si="0"/>
        <v>-14</v>
      </c>
      <c r="N15" s="129">
        <f t="shared" si="1"/>
        <v>-6.2222222222222179E-2</v>
      </c>
      <c r="O15" s="151">
        <f t="shared" si="2"/>
        <v>23</v>
      </c>
      <c r="P15" s="129">
        <f t="shared" si="3"/>
        <v>0.12234042553191493</v>
      </c>
      <c r="Q15" s="151">
        <f t="shared" si="4"/>
        <v>84</v>
      </c>
      <c r="R15" s="152">
        <f t="shared" si="5"/>
        <v>0.6614173228346456</v>
      </c>
      <c r="T15"/>
      <c r="U15"/>
      <c r="V15"/>
    </row>
    <row r="16" spans="1:22" ht="17.25" customHeight="1" x14ac:dyDescent="0.25">
      <c r="A16" s="64" t="s">
        <v>24</v>
      </c>
      <c r="B16" s="280">
        <v>329</v>
      </c>
      <c r="C16" s="280">
        <v>415</v>
      </c>
      <c r="D16" s="280">
        <v>440</v>
      </c>
      <c r="E16" s="280">
        <v>529</v>
      </c>
      <c r="F16" s="280">
        <v>609</v>
      </c>
      <c r="G16" s="280">
        <v>698</v>
      </c>
      <c r="H16" s="280">
        <v>762</v>
      </c>
      <c r="I16" s="280">
        <v>847</v>
      </c>
      <c r="J16" s="280">
        <v>939</v>
      </c>
      <c r="K16" s="280">
        <v>911</v>
      </c>
      <c r="L16" s="280">
        <v>958</v>
      </c>
      <c r="M16" s="138">
        <f t="shared" si="0"/>
        <v>47</v>
      </c>
      <c r="N16" s="129">
        <f t="shared" si="1"/>
        <v>5.1591657519209688E-2</v>
      </c>
      <c r="O16" s="151">
        <f t="shared" si="2"/>
        <v>260</v>
      </c>
      <c r="P16" s="129">
        <f t="shared" si="3"/>
        <v>0.37249283667621769</v>
      </c>
      <c r="Q16" s="151">
        <f t="shared" si="4"/>
        <v>629</v>
      </c>
      <c r="R16" s="152">
        <f t="shared" si="5"/>
        <v>1.9118541033434648</v>
      </c>
      <c r="T16"/>
      <c r="U16"/>
      <c r="V16"/>
    </row>
    <row r="17" spans="1:22" ht="17.25" customHeight="1" x14ac:dyDescent="0.25">
      <c r="A17" s="64" t="s">
        <v>25</v>
      </c>
      <c r="B17" s="280">
        <v>86</v>
      </c>
      <c r="C17" s="280">
        <v>90</v>
      </c>
      <c r="D17" s="280">
        <v>102</v>
      </c>
      <c r="E17" s="280">
        <v>119</v>
      </c>
      <c r="F17" s="280">
        <v>146</v>
      </c>
      <c r="G17" s="280">
        <v>173</v>
      </c>
      <c r="H17" s="280">
        <v>174</v>
      </c>
      <c r="I17" s="280">
        <v>199</v>
      </c>
      <c r="J17" s="280">
        <v>201</v>
      </c>
      <c r="K17" s="280">
        <v>191</v>
      </c>
      <c r="L17" s="280">
        <v>220</v>
      </c>
      <c r="M17" s="138">
        <f t="shared" si="0"/>
        <v>29</v>
      </c>
      <c r="N17" s="129">
        <f t="shared" si="1"/>
        <v>0.1518324607329844</v>
      </c>
      <c r="O17" s="151">
        <f t="shared" si="2"/>
        <v>47</v>
      </c>
      <c r="P17" s="129">
        <f t="shared" si="3"/>
        <v>0.27167630057803471</v>
      </c>
      <c r="Q17" s="151">
        <f t="shared" si="4"/>
        <v>134</v>
      </c>
      <c r="R17" s="152">
        <f t="shared" si="5"/>
        <v>1.558139534883721</v>
      </c>
      <c r="T17"/>
      <c r="U17"/>
      <c r="V17"/>
    </row>
    <row r="18" spans="1:22" ht="17.25" customHeight="1" x14ac:dyDescent="0.25">
      <c r="A18" s="64" t="s">
        <v>26</v>
      </c>
      <c r="B18" s="280">
        <v>74</v>
      </c>
      <c r="C18" s="280">
        <v>90</v>
      </c>
      <c r="D18" s="280">
        <v>82</v>
      </c>
      <c r="E18" s="280">
        <v>89</v>
      </c>
      <c r="F18" s="280">
        <v>110</v>
      </c>
      <c r="G18" s="280">
        <v>122</v>
      </c>
      <c r="H18" s="280">
        <v>123</v>
      </c>
      <c r="I18" s="280">
        <v>124</v>
      </c>
      <c r="J18" s="280">
        <v>146</v>
      </c>
      <c r="K18" s="280">
        <v>144</v>
      </c>
      <c r="L18" s="280">
        <v>186</v>
      </c>
      <c r="M18" s="138">
        <f t="shared" si="0"/>
        <v>42</v>
      </c>
      <c r="N18" s="129">
        <f t="shared" si="1"/>
        <v>0.29166666666666674</v>
      </c>
      <c r="O18" s="151">
        <f t="shared" si="2"/>
        <v>64</v>
      </c>
      <c r="P18" s="129">
        <f t="shared" si="3"/>
        <v>0.52459016393442615</v>
      </c>
      <c r="Q18" s="151">
        <f t="shared" si="4"/>
        <v>112</v>
      </c>
      <c r="R18" s="152">
        <f t="shared" si="5"/>
        <v>1.5135135135135136</v>
      </c>
      <c r="T18"/>
      <c r="U18"/>
      <c r="V18"/>
    </row>
    <row r="19" spans="1:22" ht="17.25" customHeight="1" thickBot="1" x14ac:dyDescent="0.3">
      <c r="A19" s="63" t="s">
        <v>27</v>
      </c>
      <c r="B19" s="82">
        <v>179</v>
      </c>
      <c r="C19" s="82">
        <v>215</v>
      </c>
      <c r="D19" s="82">
        <v>230</v>
      </c>
      <c r="E19" s="82">
        <v>218</v>
      </c>
      <c r="F19" s="82">
        <v>256</v>
      </c>
      <c r="G19" s="82">
        <v>259</v>
      </c>
      <c r="H19" s="82">
        <v>284</v>
      </c>
      <c r="I19" s="82">
        <v>319</v>
      </c>
      <c r="J19" s="82">
        <v>315</v>
      </c>
      <c r="K19" s="82">
        <v>307</v>
      </c>
      <c r="L19" s="82">
        <v>340</v>
      </c>
      <c r="M19" s="142">
        <f t="shared" si="0"/>
        <v>33</v>
      </c>
      <c r="N19" s="130">
        <f t="shared" si="1"/>
        <v>0.10749185667752448</v>
      </c>
      <c r="O19" s="153">
        <f t="shared" si="2"/>
        <v>81</v>
      </c>
      <c r="P19" s="130">
        <f t="shared" si="3"/>
        <v>0.31274131274131278</v>
      </c>
      <c r="Q19" s="153">
        <f t="shared" si="4"/>
        <v>161</v>
      </c>
      <c r="R19" s="154">
        <f t="shared" si="5"/>
        <v>0.8994413407821229</v>
      </c>
      <c r="T19"/>
      <c r="U19"/>
      <c r="V19"/>
    </row>
    <row r="20" spans="1:22" s="14" customFormat="1" ht="17.25" customHeight="1" x14ac:dyDescent="0.25">
      <c r="A20" s="38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zoomScaleNormal="100" workbookViewId="0"/>
  </sheetViews>
  <sheetFormatPr defaultColWidth="9.140625" defaultRowHeight="15" x14ac:dyDescent="0.25"/>
  <cols>
    <col min="1" max="1" width="12.5703125" style="74" customWidth="1"/>
    <col min="2" max="2" width="5" style="74" customWidth="1"/>
    <col min="3" max="3" width="5.85546875" style="74" customWidth="1"/>
    <col min="4" max="4" width="5.42578125" style="74" customWidth="1"/>
    <col min="5" max="5" width="5.7109375" style="74" customWidth="1"/>
    <col min="6" max="6" width="5.42578125" style="74" customWidth="1"/>
    <col min="7" max="7" width="6" style="74" customWidth="1"/>
    <col min="8" max="8" width="5.42578125" style="74" customWidth="1"/>
    <col min="9" max="9" width="5.7109375" style="74" customWidth="1"/>
    <col min="10" max="10" width="5.42578125" style="74" customWidth="1"/>
    <col min="11" max="11" width="5.7109375" style="74" customWidth="1"/>
    <col min="12" max="12" width="4.5703125" style="74" customWidth="1"/>
    <col min="13" max="13" width="5.5703125" style="74" customWidth="1"/>
    <col min="14" max="14" width="4.5703125" style="74" customWidth="1"/>
    <col min="15" max="15" width="6" style="74" customWidth="1"/>
    <col min="16" max="16" width="4.5703125" style="74" customWidth="1"/>
    <col min="17" max="17" width="6" style="74" customWidth="1"/>
    <col min="18" max="18" width="4.5703125" style="74" customWidth="1"/>
    <col min="19" max="19" width="6" style="74" customWidth="1"/>
    <col min="20" max="20" width="4.5703125" style="74" customWidth="1"/>
    <col min="21" max="21" width="6" style="74" customWidth="1"/>
    <col min="22" max="22" width="5.42578125" style="74" customWidth="1"/>
    <col min="23" max="23" width="5.7109375" style="74" customWidth="1"/>
    <col min="24" max="24" width="5.42578125" style="74" customWidth="1"/>
    <col min="25" max="16384" width="9.140625" style="74"/>
  </cols>
  <sheetData>
    <row r="1" spans="1:27" s="69" customFormat="1" ht="17.25" customHeight="1" x14ac:dyDescent="0.2">
      <c r="A1" s="85" t="s">
        <v>165</v>
      </c>
      <c r="B1" s="85"/>
    </row>
    <row r="2" spans="1:27" s="70" customFormat="1" ht="17.25" customHeight="1" thickBot="1" x14ac:dyDescent="0.3">
      <c r="A2" s="112" t="s">
        <v>76</v>
      </c>
      <c r="D2"/>
      <c r="E2" s="343"/>
      <c r="F2" s="343"/>
      <c r="O2" s="70" t="s">
        <v>0</v>
      </c>
    </row>
    <row r="3" spans="1:27" s="3" customFormat="1" ht="17.25" customHeight="1" x14ac:dyDescent="0.25">
      <c r="A3" s="479" t="s">
        <v>81</v>
      </c>
      <c r="B3" s="480"/>
      <c r="C3" s="592" t="s">
        <v>46</v>
      </c>
      <c r="D3" s="593"/>
      <c r="E3" s="617" t="s">
        <v>34</v>
      </c>
      <c r="F3" s="618"/>
      <c r="G3" s="618"/>
      <c r="H3" s="619"/>
      <c r="I3" s="617" t="s">
        <v>35</v>
      </c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20"/>
      <c r="X3" s="621"/>
    </row>
    <row r="4" spans="1:27" s="3" customFormat="1" ht="17.25" customHeight="1" x14ac:dyDescent="0.2">
      <c r="A4" s="481"/>
      <c r="B4" s="482"/>
      <c r="C4" s="594"/>
      <c r="D4" s="461"/>
      <c r="E4" s="622" t="s">
        <v>64</v>
      </c>
      <c r="F4" s="623"/>
      <c r="G4" s="489" t="s">
        <v>36</v>
      </c>
      <c r="H4" s="615"/>
      <c r="I4" s="574" t="s">
        <v>40</v>
      </c>
      <c r="J4" s="612"/>
      <c r="K4" s="489" t="s">
        <v>39</v>
      </c>
      <c r="L4" s="612"/>
      <c r="M4" s="489" t="s">
        <v>38</v>
      </c>
      <c r="N4" s="612"/>
      <c r="O4" s="489" t="s">
        <v>41</v>
      </c>
      <c r="P4" s="612"/>
      <c r="Q4" s="489" t="s">
        <v>37</v>
      </c>
      <c r="R4" s="612"/>
      <c r="S4" s="489" t="s">
        <v>42</v>
      </c>
      <c r="T4" s="612"/>
      <c r="U4" s="489" t="s">
        <v>195</v>
      </c>
      <c r="V4" s="612"/>
      <c r="W4" s="489" t="s">
        <v>45</v>
      </c>
      <c r="X4" s="615"/>
    </row>
    <row r="5" spans="1:27" s="3" customFormat="1" ht="17.25" customHeight="1" x14ac:dyDescent="0.2">
      <c r="A5" s="481"/>
      <c r="B5" s="482"/>
      <c r="C5" s="594"/>
      <c r="D5" s="461"/>
      <c r="E5" s="624"/>
      <c r="F5" s="625"/>
      <c r="G5" s="613"/>
      <c r="H5" s="616"/>
      <c r="I5" s="614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6"/>
    </row>
    <row r="6" spans="1:27" s="3" customFormat="1" ht="17.25" customHeight="1" thickBot="1" x14ac:dyDescent="0.25">
      <c r="A6" s="483"/>
      <c r="B6" s="484"/>
      <c r="C6" s="250" t="s">
        <v>53</v>
      </c>
      <c r="D6" s="251" t="s">
        <v>59</v>
      </c>
      <c r="E6" s="250" t="s">
        <v>53</v>
      </c>
      <c r="F6" s="256" t="s">
        <v>57</v>
      </c>
      <c r="G6" s="253" t="s">
        <v>53</v>
      </c>
      <c r="H6" s="254" t="s">
        <v>57</v>
      </c>
      <c r="I6" s="250" t="s">
        <v>53</v>
      </c>
      <c r="J6" s="256" t="s">
        <v>57</v>
      </c>
      <c r="K6" s="253" t="s">
        <v>53</v>
      </c>
      <c r="L6" s="256" t="s">
        <v>57</v>
      </c>
      <c r="M6" s="253" t="s">
        <v>53</v>
      </c>
      <c r="N6" s="256" t="s">
        <v>57</v>
      </c>
      <c r="O6" s="253" t="s">
        <v>53</v>
      </c>
      <c r="P6" s="256" t="s">
        <v>57</v>
      </c>
      <c r="Q6" s="253" t="s">
        <v>53</v>
      </c>
      <c r="R6" s="256" t="s">
        <v>57</v>
      </c>
      <c r="S6" s="253" t="s">
        <v>53</v>
      </c>
      <c r="T6" s="256" t="s">
        <v>57</v>
      </c>
      <c r="U6" s="253" t="s">
        <v>53</v>
      </c>
      <c r="V6" s="256" t="s">
        <v>57</v>
      </c>
      <c r="W6" s="253" t="s">
        <v>53</v>
      </c>
      <c r="X6" s="254" t="s">
        <v>57</v>
      </c>
    </row>
    <row r="7" spans="1:27" s="4" customFormat="1" ht="17.25" customHeight="1" x14ac:dyDescent="0.25">
      <c r="A7" s="485" t="s">
        <v>6</v>
      </c>
      <c r="B7" s="486"/>
      <c r="C7" s="298">
        <v>9510</v>
      </c>
      <c r="D7" s="388">
        <v>2.7764720995209054E-2</v>
      </c>
      <c r="E7" s="298">
        <v>7478</v>
      </c>
      <c r="F7" s="323">
        <v>0.78633017875920086</v>
      </c>
      <c r="G7" s="288">
        <v>2032</v>
      </c>
      <c r="H7" s="124">
        <v>0.21366982124079917</v>
      </c>
      <c r="I7" s="298">
        <v>5287</v>
      </c>
      <c r="J7" s="323">
        <v>0.55594111461619344</v>
      </c>
      <c r="K7" s="288">
        <v>526</v>
      </c>
      <c r="L7" s="324">
        <v>5.5310199789695057E-2</v>
      </c>
      <c r="M7" s="288">
        <v>266</v>
      </c>
      <c r="N7" s="324">
        <v>2.7970557308096739E-2</v>
      </c>
      <c r="O7" s="288">
        <v>352</v>
      </c>
      <c r="P7" s="324">
        <v>3.7013669821240797E-2</v>
      </c>
      <c r="Q7" s="288">
        <v>509</v>
      </c>
      <c r="R7" s="324">
        <v>5.3522607781282858E-2</v>
      </c>
      <c r="S7" s="288">
        <v>524</v>
      </c>
      <c r="T7" s="324">
        <v>5.5099894847528919E-2</v>
      </c>
      <c r="U7" s="288">
        <v>647</v>
      </c>
      <c r="V7" s="324">
        <v>6.8033648790746581E-2</v>
      </c>
      <c r="W7" s="288">
        <v>1399</v>
      </c>
      <c r="X7" s="92">
        <v>0.14710830704521557</v>
      </c>
      <c r="Z7" s="5"/>
      <c r="AA7" s="5"/>
    </row>
    <row r="8" spans="1:27" s="4" customFormat="1" ht="17.25" customHeight="1" x14ac:dyDescent="0.25">
      <c r="A8" s="485" t="s">
        <v>7</v>
      </c>
      <c r="B8" s="486"/>
      <c r="C8" s="298">
        <v>9767</v>
      </c>
      <c r="D8" s="388">
        <v>2.7563921657165435E-2</v>
      </c>
      <c r="E8" s="298">
        <v>7611</v>
      </c>
      <c r="F8" s="323">
        <v>0.77925668065936315</v>
      </c>
      <c r="G8" s="288">
        <v>2156</v>
      </c>
      <c r="H8" s="124">
        <v>0.22074331934063685</v>
      </c>
      <c r="I8" s="298">
        <v>5476</v>
      </c>
      <c r="J8" s="323">
        <v>0.56066345858503119</v>
      </c>
      <c r="K8" s="288">
        <v>535</v>
      </c>
      <c r="L8" s="324">
        <v>5.4776287498720183E-2</v>
      </c>
      <c r="M8" s="288">
        <v>272</v>
      </c>
      <c r="N8" s="324">
        <v>2.7848878877853998E-2</v>
      </c>
      <c r="O8" s="288">
        <v>371</v>
      </c>
      <c r="P8" s="324">
        <v>3.7985051704719976E-2</v>
      </c>
      <c r="Q8" s="288">
        <v>508</v>
      </c>
      <c r="R8" s="324">
        <v>5.2011876727756728E-2</v>
      </c>
      <c r="S8" s="288">
        <v>541</v>
      </c>
      <c r="T8" s="324">
        <v>5.5390601003378725E-2</v>
      </c>
      <c r="U8" s="288">
        <v>720</v>
      </c>
      <c r="V8" s="324">
        <v>7.3717620559025296E-2</v>
      </c>
      <c r="W8" s="288">
        <v>1344</v>
      </c>
      <c r="X8" s="92">
        <v>0.13760622504351389</v>
      </c>
      <c r="Z8" s="5"/>
      <c r="AA8" s="5"/>
    </row>
    <row r="9" spans="1:27" s="4" customFormat="1" ht="17.25" customHeight="1" x14ac:dyDescent="0.25">
      <c r="A9" s="485" t="s">
        <v>8</v>
      </c>
      <c r="B9" s="486"/>
      <c r="C9" s="298">
        <v>10063</v>
      </c>
      <c r="D9" s="388">
        <v>2.7678453549267262E-2</v>
      </c>
      <c r="E9" s="298">
        <v>7764</v>
      </c>
      <c r="F9" s="323">
        <v>0.77153930239491209</v>
      </c>
      <c r="G9" s="288">
        <v>2299</v>
      </c>
      <c r="H9" s="124">
        <v>0.22846069760508794</v>
      </c>
      <c r="I9" s="298">
        <v>5610</v>
      </c>
      <c r="J9" s="323">
        <v>0.55748782669184138</v>
      </c>
      <c r="K9" s="288">
        <v>529</v>
      </c>
      <c r="L9" s="324">
        <v>5.2568816456325149E-2</v>
      </c>
      <c r="M9" s="288">
        <v>266</v>
      </c>
      <c r="N9" s="324">
        <v>2.6433469144390341E-2</v>
      </c>
      <c r="O9" s="288">
        <v>421</v>
      </c>
      <c r="P9" s="324">
        <v>4.1836430487926068E-2</v>
      </c>
      <c r="Q9" s="288">
        <v>493</v>
      </c>
      <c r="R9" s="324">
        <v>4.8991354466858789E-2</v>
      </c>
      <c r="S9" s="288">
        <v>616</v>
      </c>
      <c r="T9" s="324">
        <v>6.1214349597535529E-2</v>
      </c>
      <c r="U9" s="288">
        <v>875</v>
      </c>
      <c r="V9" s="324">
        <v>8.6952201132862963E-2</v>
      </c>
      <c r="W9" s="288">
        <v>1253</v>
      </c>
      <c r="X9" s="92">
        <v>0.12451555202225977</v>
      </c>
      <c r="Z9" s="5"/>
      <c r="AA9" s="5"/>
    </row>
    <row r="10" spans="1:27" s="4" customFormat="1" ht="17.25" customHeight="1" x14ac:dyDescent="0.25">
      <c r="A10" s="485" t="s">
        <v>9</v>
      </c>
      <c r="B10" s="486"/>
      <c r="C10" s="298">
        <v>10312</v>
      </c>
      <c r="D10" s="388">
        <v>2.8052001751889946E-2</v>
      </c>
      <c r="E10" s="298">
        <v>7828</v>
      </c>
      <c r="F10" s="323">
        <v>0.75911559348332036</v>
      </c>
      <c r="G10" s="288">
        <v>2484</v>
      </c>
      <c r="H10" s="124">
        <v>0.24088440651667958</v>
      </c>
      <c r="I10" s="298">
        <v>5604</v>
      </c>
      <c r="J10" s="323">
        <v>0.54344453064390996</v>
      </c>
      <c r="K10" s="288">
        <v>487</v>
      </c>
      <c r="L10" s="324">
        <v>4.7226532195500388E-2</v>
      </c>
      <c r="M10" s="288">
        <v>283</v>
      </c>
      <c r="N10" s="324">
        <v>2.7443754848719939E-2</v>
      </c>
      <c r="O10" s="288">
        <v>350</v>
      </c>
      <c r="P10" s="324">
        <v>3.3941039565554693E-2</v>
      </c>
      <c r="Q10" s="288">
        <v>498</v>
      </c>
      <c r="R10" s="324">
        <v>4.8293250581846393E-2</v>
      </c>
      <c r="S10" s="288">
        <v>705</v>
      </c>
      <c r="T10" s="324">
        <v>6.8366951124903028E-2</v>
      </c>
      <c r="U10" s="288">
        <v>1037</v>
      </c>
      <c r="V10" s="324">
        <v>0.10056245151280062</v>
      </c>
      <c r="W10" s="288">
        <v>1348</v>
      </c>
      <c r="X10" s="92">
        <v>0.13072148952676493</v>
      </c>
      <c r="Z10" s="5"/>
      <c r="AA10" s="5"/>
    </row>
    <row r="11" spans="1:27" s="4" customFormat="1" ht="17.25" customHeight="1" x14ac:dyDescent="0.25">
      <c r="A11" s="485" t="s">
        <v>10</v>
      </c>
      <c r="B11" s="486"/>
      <c r="C11" s="347">
        <v>10536</v>
      </c>
      <c r="D11" s="388">
        <v>2.8680235517651573E-2</v>
      </c>
      <c r="E11" s="347">
        <v>7788</v>
      </c>
      <c r="F11" s="323">
        <v>0.73917995444191342</v>
      </c>
      <c r="G11" s="295">
        <v>2748</v>
      </c>
      <c r="H11" s="124">
        <v>0.26082004555808658</v>
      </c>
      <c r="I11" s="347">
        <v>5654</v>
      </c>
      <c r="J11" s="323">
        <v>0.53663629460895979</v>
      </c>
      <c r="K11" s="295">
        <v>504</v>
      </c>
      <c r="L11" s="324">
        <v>4.7835990888382689E-2</v>
      </c>
      <c r="M11" s="295">
        <v>251</v>
      </c>
      <c r="N11" s="324">
        <v>2.3823082763857251E-2</v>
      </c>
      <c r="O11" s="295">
        <v>348</v>
      </c>
      <c r="P11" s="324">
        <v>3.3029612756264239E-2</v>
      </c>
      <c r="Q11" s="295">
        <v>543</v>
      </c>
      <c r="R11" s="324">
        <v>5.1537585421412298E-2</v>
      </c>
      <c r="S11" s="295">
        <v>710</v>
      </c>
      <c r="T11" s="324">
        <v>6.7388003037205768E-2</v>
      </c>
      <c r="U11" s="295">
        <v>1153</v>
      </c>
      <c r="V11" s="324">
        <v>0.10943432042520881</v>
      </c>
      <c r="W11" s="295">
        <v>1373</v>
      </c>
      <c r="X11" s="92">
        <v>0.13031511009870919</v>
      </c>
      <c r="Z11" s="5"/>
      <c r="AA11" s="5"/>
    </row>
    <row r="12" spans="1:27" s="4" customFormat="1" ht="17.25" customHeight="1" x14ac:dyDescent="0.25">
      <c r="A12" s="485" t="s">
        <v>11</v>
      </c>
      <c r="B12" s="486"/>
      <c r="C12" s="347">
        <v>10486</v>
      </c>
      <c r="D12" s="388">
        <v>2.8914692557348208E-2</v>
      </c>
      <c r="E12" s="347">
        <v>7457</v>
      </c>
      <c r="F12" s="323">
        <v>0.71113866107190538</v>
      </c>
      <c r="G12" s="295">
        <v>3029</v>
      </c>
      <c r="H12" s="124">
        <v>0.28886133892809462</v>
      </c>
      <c r="I12" s="347">
        <v>5402</v>
      </c>
      <c r="J12" s="323">
        <v>0.5151630745756246</v>
      </c>
      <c r="K12" s="295">
        <v>472</v>
      </c>
      <c r="L12" s="324">
        <v>4.5012397482357427E-2</v>
      </c>
      <c r="M12" s="295">
        <v>263</v>
      </c>
      <c r="N12" s="324">
        <v>2.5081060461567804E-2</v>
      </c>
      <c r="O12" s="295">
        <v>367</v>
      </c>
      <c r="P12" s="324">
        <v>3.499904634751097E-2</v>
      </c>
      <c r="Q12" s="295">
        <v>574</v>
      </c>
      <c r="R12" s="324">
        <v>5.4739652870493989E-2</v>
      </c>
      <c r="S12" s="295">
        <v>751</v>
      </c>
      <c r="T12" s="324">
        <v>7.1619301926378026E-2</v>
      </c>
      <c r="U12" s="295">
        <v>1231</v>
      </c>
      <c r="V12" s="324">
        <v>0.11739462139996186</v>
      </c>
      <c r="W12" s="295">
        <v>1426</v>
      </c>
      <c r="X12" s="92">
        <v>0.13599084493610528</v>
      </c>
      <c r="Z12" s="5"/>
      <c r="AA12" s="5"/>
    </row>
    <row r="13" spans="1:27" s="4" customFormat="1" ht="17.25" customHeight="1" x14ac:dyDescent="0.25">
      <c r="A13" s="485" t="s">
        <v>47</v>
      </c>
      <c r="B13" s="486"/>
      <c r="C13" s="347">
        <v>10788</v>
      </c>
      <c r="D13" s="388">
        <v>2.9738998114435047E-2</v>
      </c>
      <c r="E13" s="347">
        <v>7014</v>
      </c>
      <c r="F13" s="323">
        <v>0.65016685205784208</v>
      </c>
      <c r="G13" s="295">
        <v>3774</v>
      </c>
      <c r="H13" s="124">
        <v>0.34983314794215797</v>
      </c>
      <c r="I13" s="347">
        <v>5450</v>
      </c>
      <c r="J13" s="323">
        <v>0.50519095291064142</v>
      </c>
      <c r="K13" s="295">
        <v>494</v>
      </c>
      <c r="L13" s="324">
        <v>4.5791620318872822E-2</v>
      </c>
      <c r="M13" s="295">
        <v>270</v>
      </c>
      <c r="N13" s="324">
        <v>2.5027808676307009E-2</v>
      </c>
      <c r="O13" s="295">
        <v>353</v>
      </c>
      <c r="P13" s="324">
        <v>3.2721542454579165E-2</v>
      </c>
      <c r="Q13" s="295">
        <v>630</v>
      </c>
      <c r="R13" s="324">
        <v>5.8398220244716352E-2</v>
      </c>
      <c r="S13" s="295">
        <v>901</v>
      </c>
      <c r="T13" s="324">
        <v>8.3518724508713379E-2</v>
      </c>
      <c r="U13" s="295">
        <v>1112</v>
      </c>
      <c r="V13" s="324">
        <v>0.10307749351130886</v>
      </c>
      <c r="W13" s="295">
        <v>1578</v>
      </c>
      <c r="X13" s="92">
        <v>0.14627363737486096</v>
      </c>
      <c r="Z13" s="5"/>
      <c r="AA13" s="5"/>
    </row>
    <row r="14" spans="1:27" s="4" customFormat="1" ht="17.25" customHeight="1" x14ac:dyDescent="0.25">
      <c r="A14" s="485" t="s">
        <v>72</v>
      </c>
      <c r="B14" s="486"/>
      <c r="C14" s="347">
        <v>11245</v>
      </c>
      <c r="D14" s="388">
        <v>3.0911879838142153E-2</v>
      </c>
      <c r="E14" s="347">
        <v>6878</v>
      </c>
      <c r="F14" s="323">
        <v>0.61164962205424633</v>
      </c>
      <c r="G14" s="295">
        <v>4367</v>
      </c>
      <c r="H14" s="124">
        <v>0.38835037794575367</v>
      </c>
      <c r="I14" s="347">
        <v>5661</v>
      </c>
      <c r="J14" s="323">
        <v>0.50342374388617162</v>
      </c>
      <c r="K14" s="295">
        <v>456</v>
      </c>
      <c r="L14" s="324">
        <v>4.0551356158292577E-2</v>
      </c>
      <c r="M14" s="295">
        <v>281</v>
      </c>
      <c r="N14" s="324">
        <v>2.4988883948421522E-2</v>
      </c>
      <c r="O14" s="295">
        <v>409</v>
      </c>
      <c r="P14" s="324">
        <v>3.637172076478435E-2</v>
      </c>
      <c r="Q14" s="295">
        <v>721</v>
      </c>
      <c r="R14" s="324">
        <v>6.4117385504668736E-2</v>
      </c>
      <c r="S14" s="295">
        <v>1115</v>
      </c>
      <c r="T14" s="324">
        <v>9.9155180080035571E-2</v>
      </c>
      <c r="U14" s="295">
        <v>1108</v>
      </c>
      <c r="V14" s="324">
        <v>9.8532681191640728E-2</v>
      </c>
      <c r="W14" s="295">
        <v>1494</v>
      </c>
      <c r="X14" s="92">
        <v>0.13285904846598487</v>
      </c>
      <c r="Z14" s="5"/>
      <c r="AA14" s="5"/>
    </row>
    <row r="15" spans="1:27" s="4" customFormat="1" ht="17.25" customHeight="1" x14ac:dyDescent="0.25">
      <c r="A15" s="485" t="s">
        <v>111</v>
      </c>
      <c r="B15" s="486"/>
      <c r="C15" s="347">
        <v>11695</v>
      </c>
      <c r="D15" s="388">
        <v>3.2049086210534684E-2</v>
      </c>
      <c r="E15" s="347">
        <v>7001</v>
      </c>
      <c r="F15" s="323">
        <v>0.59863189397178285</v>
      </c>
      <c r="G15" s="295">
        <v>4694</v>
      </c>
      <c r="H15" s="323">
        <v>0.40136810602821721</v>
      </c>
      <c r="I15" s="347">
        <v>6010</v>
      </c>
      <c r="J15" s="323">
        <v>0.51389482684908083</v>
      </c>
      <c r="K15" s="295">
        <v>451</v>
      </c>
      <c r="L15" s="324">
        <v>3.8563488670371952E-2</v>
      </c>
      <c r="M15" s="295">
        <v>309</v>
      </c>
      <c r="N15" s="324">
        <v>2.6421547669944419E-2</v>
      </c>
      <c r="O15" s="295">
        <v>452</v>
      </c>
      <c r="P15" s="324">
        <v>3.864899529713553E-2</v>
      </c>
      <c r="Q15" s="295">
        <v>726</v>
      </c>
      <c r="R15" s="324">
        <v>6.2077811030354854E-2</v>
      </c>
      <c r="S15" s="295">
        <v>1016</v>
      </c>
      <c r="T15" s="324">
        <v>8.6874732791791365E-2</v>
      </c>
      <c r="U15" s="295">
        <v>1205</v>
      </c>
      <c r="V15" s="324">
        <v>0.10303548525010689</v>
      </c>
      <c r="W15" s="295">
        <v>1526</v>
      </c>
      <c r="X15" s="92">
        <v>0.13048311244121419</v>
      </c>
      <c r="Z15" s="5"/>
      <c r="AA15" s="5"/>
    </row>
    <row r="16" spans="1:27" s="4" customFormat="1" ht="17.25" customHeight="1" x14ac:dyDescent="0.25">
      <c r="A16" s="485" t="s">
        <v>136</v>
      </c>
      <c r="B16" s="486"/>
      <c r="C16" s="347">
        <v>11547</v>
      </c>
      <c r="D16" s="388">
        <v>3.2290449051728475E-2</v>
      </c>
      <c r="E16" s="347">
        <v>6706</v>
      </c>
      <c r="F16" s="323">
        <v>0.58075690655581536</v>
      </c>
      <c r="G16" s="295">
        <v>4841</v>
      </c>
      <c r="H16" s="323">
        <v>0.41924309344418464</v>
      </c>
      <c r="I16" s="347">
        <v>5849</v>
      </c>
      <c r="J16" s="323">
        <v>0.50653849484714641</v>
      </c>
      <c r="K16" s="295">
        <v>434</v>
      </c>
      <c r="L16" s="324">
        <v>3.7585520048497446E-2</v>
      </c>
      <c r="M16" s="295">
        <v>289</v>
      </c>
      <c r="N16" s="324">
        <v>2.5028145838745994E-2</v>
      </c>
      <c r="O16" s="295">
        <v>512</v>
      </c>
      <c r="P16" s="324">
        <v>4.4340521347536153E-2</v>
      </c>
      <c r="Q16" s="295">
        <v>781</v>
      </c>
      <c r="R16" s="324">
        <v>6.7636615571144018E-2</v>
      </c>
      <c r="S16" s="295">
        <v>1051</v>
      </c>
      <c r="T16" s="324">
        <v>9.1019312375508796E-2</v>
      </c>
      <c r="U16" s="295">
        <v>1250</v>
      </c>
      <c r="V16" s="324">
        <v>0.10825322594613319</v>
      </c>
      <c r="W16" s="295">
        <v>1381</v>
      </c>
      <c r="X16" s="92">
        <v>0.11959816402528796</v>
      </c>
      <c r="Z16" s="5"/>
      <c r="AA16" s="5"/>
    </row>
    <row r="17" spans="1:27" s="4" customFormat="1" ht="17.25" customHeight="1" thickBot="1" x14ac:dyDescent="0.3">
      <c r="A17" s="485" t="s">
        <v>146</v>
      </c>
      <c r="B17" s="486"/>
      <c r="C17" s="347">
        <v>12048</v>
      </c>
      <c r="D17" s="388">
        <v>3.3421176731670783E-2</v>
      </c>
      <c r="E17" s="347">
        <f>C17-G17</f>
        <v>6722</v>
      </c>
      <c r="F17" s="323">
        <f>E17/$C17</f>
        <v>0.55793492695883129</v>
      </c>
      <c r="G17" s="295">
        <v>5326</v>
      </c>
      <c r="H17" s="323">
        <f>G17/$C17</f>
        <v>0.44206507304116865</v>
      </c>
      <c r="I17" s="347">
        <v>6075</v>
      </c>
      <c r="J17" s="323">
        <f>I17/$C17</f>
        <v>0.50423306772908372</v>
      </c>
      <c r="K17" s="295">
        <v>435</v>
      </c>
      <c r="L17" s="324">
        <f>K17/$C17</f>
        <v>3.6105577689243031E-2</v>
      </c>
      <c r="M17" s="295">
        <v>291</v>
      </c>
      <c r="N17" s="324">
        <f>M17/$C17</f>
        <v>2.4153386454183266E-2</v>
      </c>
      <c r="O17" s="295">
        <v>537</v>
      </c>
      <c r="P17" s="324">
        <f>O17/$C17</f>
        <v>4.4571713147410361E-2</v>
      </c>
      <c r="Q17" s="295">
        <v>831</v>
      </c>
      <c r="R17" s="324">
        <f>Q17/$C17</f>
        <v>6.8974103585657365E-2</v>
      </c>
      <c r="S17" s="295">
        <v>1108</v>
      </c>
      <c r="T17" s="324">
        <f>S17/$C17</f>
        <v>9.1965471447543162E-2</v>
      </c>
      <c r="U17" s="295">
        <v>1378</v>
      </c>
      <c r="V17" s="324">
        <f>U17/$C17</f>
        <v>0.11437583001328021</v>
      </c>
      <c r="W17" s="295">
        <v>1393</v>
      </c>
      <c r="X17" s="92">
        <f>W17/$C17</f>
        <v>0.11562084993359893</v>
      </c>
      <c r="Z17" s="5"/>
      <c r="AA17" s="5"/>
    </row>
    <row r="18" spans="1:27" s="4" customFormat="1" ht="17.25" customHeight="1" x14ac:dyDescent="0.25">
      <c r="A18" s="591" t="s">
        <v>147</v>
      </c>
      <c r="B18" s="182" t="s">
        <v>74</v>
      </c>
      <c r="C18" s="184">
        <f>C17-C16</f>
        <v>501</v>
      </c>
      <c r="D18" s="234" t="s">
        <v>44</v>
      </c>
      <c r="E18" s="184">
        <f t="shared" ref="E18:M18" si="0">E17-E16</f>
        <v>16</v>
      </c>
      <c r="F18" s="233" t="s">
        <v>44</v>
      </c>
      <c r="G18" s="185">
        <f t="shared" si="0"/>
        <v>485</v>
      </c>
      <c r="H18" s="234" t="s">
        <v>44</v>
      </c>
      <c r="I18" s="184">
        <f t="shared" si="0"/>
        <v>226</v>
      </c>
      <c r="J18" s="233" t="s">
        <v>44</v>
      </c>
      <c r="K18" s="185">
        <f t="shared" si="0"/>
        <v>1</v>
      </c>
      <c r="L18" s="233" t="s">
        <v>44</v>
      </c>
      <c r="M18" s="185">
        <f t="shared" si="0"/>
        <v>2</v>
      </c>
      <c r="N18" s="233" t="s">
        <v>44</v>
      </c>
      <c r="O18" s="185">
        <f>O17-O16</f>
        <v>25</v>
      </c>
      <c r="P18" s="233" t="s">
        <v>44</v>
      </c>
      <c r="Q18" s="185">
        <f>Q17-Q16</f>
        <v>50</v>
      </c>
      <c r="R18" s="233" t="s">
        <v>44</v>
      </c>
      <c r="S18" s="185">
        <f>S17-S16</f>
        <v>57</v>
      </c>
      <c r="T18" s="233" t="s">
        <v>44</v>
      </c>
      <c r="U18" s="185">
        <f>U17-U16</f>
        <v>128</v>
      </c>
      <c r="V18" s="233" t="s">
        <v>44</v>
      </c>
      <c r="W18" s="185">
        <f>W17-W16</f>
        <v>12</v>
      </c>
      <c r="X18" s="234" t="s">
        <v>44</v>
      </c>
    </row>
    <row r="19" spans="1:27" s="4" customFormat="1" ht="17.25" customHeight="1" x14ac:dyDescent="0.25">
      <c r="A19" s="476"/>
      <c r="B19" s="187" t="s">
        <v>75</v>
      </c>
      <c r="C19" s="199">
        <f>C17/C16-1</f>
        <v>4.3387892959210195E-2</v>
      </c>
      <c r="D19" s="237" t="s">
        <v>44</v>
      </c>
      <c r="E19" s="199">
        <f t="shared" ref="E19:M19" si="1">E17/E16-1</f>
        <v>2.3859230539815535E-3</v>
      </c>
      <c r="F19" s="236" t="s">
        <v>44</v>
      </c>
      <c r="G19" s="200">
        <f t="shared" si="1"/>
        <v>0.10018591200165261</v>
      </c>
      <c r="H19" s="237" t="s">
        <v>44</v>
      </c>
      <c r="I19" s="199">
        <f t="shared" si="1"/>
        <v>3.8639083604034896E-2</v>
      </c>
      <c r="J19" s="236" t="s">
        <v>44</v>
      </c>
      <c r="K19" s="200">
        <f t="shared" si="1"/>
        <v>2.3041474654377225E-3</v>
      </c>
      <c r="L19" s="236" t="s">
        <v>44</v>
      </c>
      <c r="M19" s="200">
        <f t="shared" si="1"/>
        <v>6.9204152249136008E-3</v>
      </c>
      <c r="N19" s="236" t="s">
        <v>44</v>
      </c>
      <c r="O19" s="200">
        <f>O17/O16-1</f>
        <v>4.8828125E-2</v>
      </c>
      <c r="P19" s="236" t="s">
        <v>44</v>
      </c>
      <c r="Q19" s="200">
        <f>Q17/Q16-1</f>
        <v>6.402048655569792E-2</v>
      </c>
      <c r="R19" s="236" t="s">
        <v>44</v>
      </c>
      <c r="S19" s="200">
        <f>S17/S16-1</f>
        <v>5.4234062797335891E-2</v>
      </c>
      <c r="T19" s="236" t="s">
        <v>44</v>
      </c>
      <c r="U19" s="200">
        <f>U17/U16-1</f>
        <v>0.10240000000000005</v>
      </c>
      <c r="V19" s="236" t="s">
        <v>44</v>
      </c>
      <c r="W19" s="200">
        <f>W17/W16-1</f>
        <v>8.6893555394642608E-3</v>
      </c>
      <c r="X19" s="237" t="s">
        <v>44</v>
      </c>
      <c r="Y19" s="25"/>
    </row>
    <row r="20" spans="1:27" s="4" customFormat="1" ht="17.25" customHeight="1" x14ac:dyDescent="0.25">
      <c r="A20" s="477" t="s">
        <v>148</v>
      </c>
      <c r="B20" s="192" t="s">
        <v>74</v>
      </c>
      <c r="C20" s="204">
        <f>C17-C12</f>
        <v>1562</v>
      </c>
      <c r="D20" s="240" t="s">
        <v>44</v>
      </c>
      <c r="E20" s="204">
        <f t="shared" ref="E20:M20" si="2">E17-E12</f>
        <v>-735</v>
      </c>
      <c r="F20" s="239" t="s">
        <v>44</v>
      </c>
      <c r="G20" s="205">
        <f t="shared" si="2"/>
        <v>2297</v>
      </c>
      <c r="H20" s="240" t="s">
        <v>44</v>
      </c>
      <c r="I20" s="204">
        <f t="shared" si="2"/>
        <v>673</v>
      </c>
      <c r="J20" s="239" t="s">
        <v>44</v>
      </c>
      <c r="K20" s="205">
        <f t="shared" si="2"/>
        <v>-37</v>
      </c>
      <c r="L20" s="239" t="s">
        <v>44</v>
      </c>
      <c r="M20" s="205">
        <f t="shared" si="2"/>
        <v>28</v>
      </c>
      <c r="N20" s="239" t="s">
        <v>44</v>
      </c>
      <c r="O20" s="205">
        <f>O17-O12</f>
        <v>170</v>
      </c>
      <c r="P20" s="239" t="s">
        <v>44</v>
      </c>
      <c r="Q20" s="205">
        <f>Q17-Q12</f>
        <v>257</v>
      </c>
      <c r="R20" s="239" t="s">
        <v>44</v>
      </c>
      <c r="S20" s="205">
        <f>S17-S12</f>
        <v>357</v>
      </c>
      <c r="T20" s="239" t="s">
        <v>44</v>
      </c>
      <c r="U20" s="205">
        <f>U17-U12</f>
        <v>147</v>
      </c>
      <c r="V20" s="239" t="s">
        <v>44</v>
      </c>
      <c r="W20" s="205">
        <f>W17-W12</f>
        <v>-33</v>
      </c>
      <c r="X20" s="240" t="s">
        <v>44</v>
      </c>
      <c r="Y20" s="302"/>
    </row>
    <row r="21" spans="1:27" s="4" customFormat="1" ht="17.25" customHeight="1" x14ac:dyDescent="0.25">
      <c r="A21" s="476"/>
      <c r="B21" s="197" t="s">
        <v>75</v>
      </c>
      <c r="C21" s="199">
        <f>C17/C12-1</f>
        <v>0.14896051878695404</v>
      </c>
      <c r="D21" s="237" t="s">
        <v>44</v>
      </c>
      <c r="E21" s="199">
        <f t="shared" ref="E21:M21" si="3">E17/E12-1</f>
        <v>-9.8565106611237741E-2</v>
      </c>
      <c r="F21" s="236" t="s">
        <v>44</v>
      </c>
      <c r="G21" s="200">
        <f t="shared" si="3"/>
        <v>0.75833608451634205</v>
      </c>
      <c r="H21" s="237" t="s">
        <v>44</v>
      </c>
      <c r="I21" s="199">
        <f t="shared" si="3"/>
        <v>0.12458348759718629</v>
      </c>
      <c r="J21" s="236" t="s">
        <v>44</v>
      </c>
      <c r="K21" s="200">
        <f t="shared" si="3"/>
        <v>-7.8389830508474589E-2</v>
      </c>
      <c r="L21" s="236" t="s">
        <v>44</v>
      </c>
      <c r="M21" s="200">
        <f t="shared" si="3"/>
        <v>0.10646387832699622</v>
      </c>
      <c r="N21" s="236" t="s">
        <v>44</v>
      </c>
      <c r="O21" s="200">
        <f>O17/O12-1</f>
        <v>0.46321525885558579</v>
      </c>
      <c r="P21" s="236" t="s">
        <v>44</v>
      </c>
      <c r="Q21" s="200">
        <f>Q17/Q12-1</f>
        <v>0.44773519163763065</v>
      </c>
      <c r="R21" s="236" t="s">
        <v>44</v>
      </c>
      <c r="S21" s="200">
        <f>S17/S12-1</f>
        <v>0.47536617842876172</v>
      </c>
      <c r="T21" s="236" t="s">
        <v>44</v>
      </c>
      <c r="U21" s="200">
        <f>U17/U12-1</f>
        <v>0.11941510966693736</v>
      </c>
      <c r="V21" s="236" t="s">
        <v>44</v>
      </c>
      <c r="W21" s="200">
        <f>W17/W12-1</f>
        <v>-2.3141654978962145E-2</v>
      </c>
      <c r="X21" s="237" t="s">
        <v>44</v>
      </c>
      <c r="Y21" s="302"/>
    </row>
    <row r="22" spans="1:27" s="4" customFormat="1" ht="17.25" customHeight="1" x14ac:dyDescent="0.25">
      <c r="A22" s="477" t="s">
        <v>149</v>
      </c>
      <c r="B22" s="202" t="s">
        <v>74</v>
      </c>
      <c r="C22" s="204">
        <f>C17-C7</f>
        <v>2538</v>
      </c>
      <c r="D22" s="240" t="s">
        <v>44</v>
      </c>
      <c r="E22" s="204">
        <f t="shared" ref="E22:M22" si="4">E17-E7</f>
        <v>-756</v>
      </c>
      <c r="F22" s="239" t="s">
        <v>44</v>
      </c>
      <c r="G22" s="205">
        <f t="shared" si="4"/>
        <v>3294</v>
      </c>
      <c r="H22" s="240" t="s">
        <v>44</v>
      </c>
      <c r="I22" s="204">
        <f t="shared" si="4"/>
        <v>788</v>
      </c>
      <c r="J22" s="239" t="s">
        <v>44</v>
      </c>
      <c r="K22" s="205">
        <f t="shared" si="4"/>
        <v>-91</v>
      </c>
      <c r="L22" s="239" t="s">
        <v>44</v>
      </c>
      <c r="M22" s="205">
        <f t="shared" si="4"/>
        <v>25</v>
      </c>
      <c r="N22" s="239" t="s">
        <v>44</v>
      </c>
      <c r="O22" s="205">
        <f>O17-O7</f>
        <v>185</v>
      </c>
      <c r="P22" s="239" t="s">
        <v>44</v>
      </c>
      <c r="Q22" s="205">
        <f>Q17-Q7</f>
        <v>322</v>
      </c>
      <c r="R22" s="239" t="s">
        <v>44</v>
      </c>
      <c r="S22" s="205">
        <f>S17-S7</f>
        <v>584</v>
      </c>
      <c r="T22" s="239" t="s">
        <v>44</v>
      </c>
      <c r="U22" s="205">
        <f>U17-U7</f>
        <v>731</v>
      </c>
      <c r="V22" s="239" t="s">
        <v>44</v>
      </c>
      <c r="W22" s="205">
        <f>W17-W7</f>
        <v>-6</v>
      </c>
      <c r="X22" s="240" t="s">
        <v>44</v>
      </c>
      <c r="Y22" s="302"/>
    </row>
    <row r="23" spans="1:27" s="4" customFormat="1" ht="17.25" customHeight="1" thickBot="1" x14ac:dyDescent="0.3">
      <c r="A23" s="478"/>
      <c r="B23" s="207" t="s">
        <v>75</v>
      </c>
      <c r="C23" s="209">
        <f>C17/C7-1</f>
        <v>0.26687697160883284</v>
      </c>
      <c r="D23" s="249" t="s">
        <v>44</v>
      </c>
      <c r="E23" s="209">
        <f t="shared" ref="E23:M23" si="5">E17/E7-1</f>
        <v>-0.101096549879647</v>
      </c>
      <c r="F23" s="248" t="s">
        <v>44</v>
      </c>
      <c r="G23" s="210">
        <f t="shared" si="5"/>
        <v>1.6210629921259843</v>
      </c>
      <c r="H23" s="249" t="s">
        <v>44</v>
      </c>
      <c r="I23" s="209">
        <f t="shared" si="5"/>
        <v>0.14904482693398902</v>
      </c>
      <c r="J23" s="248" t="s">
        <v>44</v>
      </c>
      <c r="K23" s="210">
        <f t="shared" si="5"/>
        <v>-0.1730038022813688</v>
      </c>
      <c r="L23" s="248" t="s">
        <v>44</v>
      </c>
      <c r="M23" s="210">
        <f t="shared" si="5"/>
        <v>9.3984962406014949E-2</v>
      </c>
      <c r="N23" s="248" t="s">
        <v>44</v>
      </c>
      <c r="O23" s="210">
        <f>O17/O7-1</f>
        <v>0.52556818181818188</v>
      </c>
      <c r="P23" s="248" t="s">
        <v>44</v>
      </c>
      <c r="Q23" s="210">
        <f>Q17/Q7-1</f>
        <v>0.63261296660117883</v>
      </c>
      <c r="R23" s="248" t="s">
        <v>44</v>
      </c>
      <c r="S23" s="210">
        <f>S17/S7-1</f>
        <v>1.114503816793893</v>
      </c>
      <c r="T23" s="248" t="s">
        <v>44</v>
      </c>
      <c r="U23" s="210">
        <f>U17/U7-1</f>
        <v>1.1298299845440494</v>
      </c>
      <c r="V23" s="248" t="s">
        <v>44</v>
      </c>
      <c r="W23" s="210">
        <f>W17/W7-1</f>
        <v>-4.2887776983560055E-3</v>
      </c>
      <c r="X23" s="249" t="s">
        <v>44</v>
      </c>
      <c r="Y23" s="311"/>
    </row>
    <row r="24" spans="1:27" s="86" customFormat="1" ht="17.25" customHeight="1" x14ac:dyDescent="0.25">
      <c r="A24" s="331" t="s">
        <v>65</v>
      </c>
      <c r="B24" s="87"/>
      <c r="Y24" s="25"/>
    </row>
    <row r="25" spans="1:27" s="86" customFormat="1" ht="17.25" customHeight="1" x14ac:dyDescent="0.2">
      <c r="A25" s="332" t="s">
        <v>135</v>
      </c>
      <c r="B25" s="75"/>
      <c r="Y25" s="299"/>
    </row>
    <row r="26" spans="1:27" ht="17.25" customHeight="1" x14ac:dyDescent="0.25">
      <c r="A26" s="333" t="s">
        <v>104</v>
      </c>
      <c r="B26" s="126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28"/>
      <c r="N26" s="88"/>
      <c r="O26" s="88"/>
      <c r="P26" s="88"/>
      <c r="Q26" s="88"/>
      <c r="R26" s="88"/>
      <c r="S26" s="86"/>
      <c r="T26" s="86"/>
      <c r="U26" s="28"/>
      <c r="V26" s="86"/>
      <c r="W26" s="86"/>
      <c r="X26" s="86"/>
      <c r="Y26" s="299"/>
    </row>
    <row r="27" spans="1:27" s="86" customFormat="1" ht="17.25" customHeight="1" x14ac:dyDescent="0.25">
      <c r="A27" s="333" t="s">
        <v>114</v>
      </c>
      <c r="B27" s="126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28"/>
      <c r="V27" s="74"/>
      <c r="W27" s="74"/>
      <c r="X27" s="74"/>
      <c r="Y27" s="299"/>
    </row>
    <row r="29" spans="1:27" ht="15" customHeight="1" x14ac:dyDescent="0.25"/>
  </sheetData>
  <sortState ref="A30:D44">
    <sortCondition ref="B30:B44"/>
  </sortState>
  <mergeCells count="28">
    <mergeCell ref="Q4:R5"/>
    <mergeCell ref="S4:T5"/>
    <mergeCell ref="U4:V5"/>
    <mergeCell ref="W4:X5"/>
    <mergeCell ref="C3:D5"/>
    <mergeCell ref="E3:H3"/>
    <mergeCell ref="I3:X3"/>
    <mergeCell ref="E4:F5"/>
    <mergeCell ref="G4:H5"/>
    <mergeCell ref="I4:J5"/>
    <mergeCell ref="K4:L5"/>
    <mergeCell ref="M4:N5"/>
    <mergeCell ref="O4:P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X2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8"/>
  <dimension ref="A1:Z29"/>
  <sheetViews>
    <sheetView zoomScaleNormal="100" workbookViewId="0"/>
  </sheetViews>
  <sheetFormatPr defaultColWidth="9.140625" defaultRowHeight="15" x14ac:dyDescent="0.25"/>
  <cols>
    <col min="1" max="1" width="10.5703125" style="74" customWidth="1"/>
    <col min="2" max="2" width="5" style="74" customWidth="1"/>
    <col min="3" max="3" width="5.140625" style="74" customWidth="1"/>
    <col min="4" max="5" width="4.7109375" style="74" customWidth="1"/>
    <col min="6" max="6" width="5.7109375" style="74" customWidth="1"/>
    <col min="7" max="7" width="5" style="74" customWidth="1"/>
    <col min="8" max="8" width="6" style="74" customWidth="1"/>
    <col min="9" max="9" width="5" style="74" customWidth="1"/>
    <col min="10" max="10" width="5.28515625" style="74" customWidth="1"/>
    <col min="11" max="11" width="5" style="74" customWidth="1"/>
    <col min="12" max="12" width="5.7109375" style="74" customWidth="1"/>
    <col min="13" max="13" width="5" style="74" customWidth="1"/>
    <col min="14" max="14" width="5.85546875" style="74" customWidth="1"/>
    <col min="15" max="15" width="5" style="74" customWidth="1"/>
    <col min="16" max="16" width="5.140625" style="74" customWidth="1"/>
    <col min="17" max="17" width="5" style="74" customWidth="1"/>
    <col min="18" max="18" width="5.140625" style="74" customWidth="1"/>
    <col min="19" max="19" width="5" style="74" customWidth="1"/>
    <col min="20" max="20" width="5.7109375" style="74" customWidth="1"/>
    <col min="21" max="21" width="5" style="74" customWidth="1"/>
    <col min="22" max="22" width="6" style="74" customWidth="1"/>
    <col min="23" max="23" width="5" style="74" customWidth="1"/>
    <col min="24" max="24" width="5.28515625" style="74" customWidth="1"/>
    <col min="25" max="25" width="5.42578125" style="74" customWidth="1"/>
    <col min="26" max="16384" width="9.140625" style="74"/>
  </cols>
  <sheetData>
    <row r="1" spans="1:26" s="69" customFormat="1" ht="17.25" customHeight="1" x14ac:dyDescent="0.2">
      <c r="A1" s="85" t="s">
        <v>166</v>
      </c>
      <c r="B1" s="85"/>
      <c r="Z1" s="166"/>
    </row>
    <row r="2" spans="1:26" s="70" customFormat="1" ht="17.25" customHeight="1" thickBot="1" x14ac:dyDescent="0.3">
      <c r="A2" s="112" t="s">
        <v>76</v>
      </c>
      <c r="P2" s="70" t="s">
        <v>0</v>
      </c>
    </row>
    <row r="3" spans="1:26" s="3" customFormat="1" ht="17.25" customHeight="1" x14ac:dyDescent="0.25">
      <c r="A3" s="479" t="s">
        <v>81</v>
      </c>
      <c r="B3" s="480"/>
      <c r="C3" s="592" t="s">
        <v>46</v>
      </c>
      <c r="D3" s="626"/>
      <c r="E3" s="593"/>
      <c r="F3" s="617" t="s">
        <v>34</v>
      </c>
      <c r="G3" s="618"/>
      <c r="H3" s="618"/>
      <c r="I3" s="619"/>
      <c r="J3" s="627" t="s">
        <v>35</v>
      </c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20"/>
      <c r="Y3" s="621"/>
    </row>
    <row r="4" spans="1:26" s="3" customFormat="1" ht="17.25" customHeight="1" x14ac:dyDescent="0.2">
      <c r="A4" s="481"/>
      <c r="B4" s="482"/>
      <c r="C4" s="594"/>
      <c r="D4" s="521"/>
      <c r="E4" s="461"/>
      <c r="F4" s="622" t="s">
        <v>64</v>
      </c>
      <c r="G4" s="623"/>
      <c r="H4" s="489" t="s">
        <v>36</v>
      </c>
      <c r="I4" s="615"/>
      <c r="J4" s="565" t="s">
        <v>40</v>
      </c>
      <c r="K4" s="612"/>
      <c r="L4" s="489" t="s">
        <v>39</v>
      </c>
      <c r="M4" s="612"/>
      <c r="N4" s="489" t="s">
        <v>38</v>
      </c>
      <c r="O4" s="612"/>
      <c r="P4" s="489" t="s">
        <v>41</v>
      </c>
      <c r="Q4" s="612"/>
      <c r="R4" s="489" t="s">
        <v>37</v>
      </c>
      <c r="S4" s="612"/>
      <c r="T4" s="489" t="s">
        <v>42</v>
      </c>
      <c r="U4" s="612"/>
      <c r="V4" s="489" t="s">
        <v>195</v>
      </c>
      <c r="W4" s="612"/>
      <c r="X4" s="489" t="s">
        <v>45</v>
      </c>
      <c r="Y4" s="615"/>
    </row>
    <row r="5" spans="1:26" s="3" customFormat="1" ht="17.25" customHeight="1" x14ac:dyDescent="0.2">
      <c r="A5" s="481"/>
      <c r="B5" s="482"/>
      <c r="C5" s="594"/>
      <c r="D5" s="521"/>
      <c r="E5" s="461"/>
      <c r="F5" s="624"/>
      <c r="G5" s="625"/>
      <c r="H5" s="613"/>
      <c r="I5" s="616"/>
      <c r="J5" s="60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6"/>
    </row>
    <row r="6" spans="1:26" s="3" customFormat="1" ht="17.25" customHeight="1" thickBot="1" x14ac:dyDescent="0.25">
      <c r="A6" s="483"/>
      <c r="B6" s="484"/>
      <c r="C6" s="250" t="s">
        <v>53</v>
      </c>
      <c r="D6" s="255" t="s">
        <v>59</v>
      </c>
      <c r="E6" s="251" t="s">
        <v>57</v>
      </c>
      <c r="F6" s="250" t="s">
        <v>53</v>
      </c>
      <c r="G6" s="256" t="s">
        <v>58</v>
      </c>
      <c r="H6" s="253" t="s">
        <v>53</v>
      </c>
      <c r="I6" s="254" t="s">
        <v>58</v>
      </c>
      <c r="J6" s="250" t="s">
        <v>53</v>
      </c>
      <c r="K6" s="256" t="s">
        <v>58</v>
      </c>
      <c r="L6" s="253" t="s">
        <v>53</v>
      </c>
      <c r="M6" s="256" t="s">
        <v>58</v>
      </c>
      <c r="N6" s="253" t="s">
        <v>53</v>
      </c>
      <c r="O6" s="256" t="s">
        <v>58</v>
      </c>
      <c r="P6" s="253" t="s">
        <v>53</v>
      </c>
      <c r="Q6" s="256" t="s">
        <v>68</v>
      </c>
      <c r="R6" s="253" t="s">
        <v>53</v>
      </c>
      <c r="S6" s="256" t="s">
        <v>58</v>
      </c>
      <c r="T6" s="253" t="s">
        <v>53</v>
      </c>
      <c r="U6" s="256" t="s">
        <v>58</v>
      </c>
      <c r="V6" s="253" t="s">
        <v>53</v>
      </c>
      <c r="W6" s="256" t="s">
        <v>58</v>
      </c>
      <c r="X6" s="253" t="s">
        <v>53</v>
      </c>
      <c r="Y6" s="254" t="s">
        <v>58</v>
      </c>
    </row>
    <row r="7" spans="1:26" s="4" customFormat="1" ht="17.25" customHeight="1" x14ac:dyDescent="0.25">
      <c r="A7" s="485" t="s">
        <v>6</v>
      </c>
      <c r="B7" s="486"/>
      <c r="C7" s="72">
        <v>3145</v>
      </c>
      <c r="D7" s="128">
        <v>1.9131683162293855E-2</v>
      </c>
      <c r="E7" s="131">
        <v>0.33070452155625657</v>
      </c>
      <c r="F7" s="72">
        <v>2510</v>
      </c>
      <c r="G7" s="122">
        <v>0.79809220985691576</v>
      </c>
      <c r="H7" s="71">
        <v>635</v>
      </c>
      <c r="I7" s="124">
        <v>0.20190779014308427</v>
      </c>
      <c r="J7" s="72">
        <v>1749</v>
      </c>
      <c r="K7" s="122">
        <v>0.55612082670906204</v>
      </c>
      <c r="L7" s="71">
        <v>245</v>
      </c>
      <c r="M7" s="90">
        <v>7.7901430842607311E-2</v>
      </c>
      <c r="N7" s="71">
        <v>120</v>
      </c>
      <c r="O7" s="90">
        <v>3.8155802861685212E-2</v>
      </c>
      <c r="P7" s="71">
        <v>156</v>
      </c>
      <c r="Q7" s="90">
        <v>4.9602543720190781E-2</v>
      </c>
      <c r="R7" s="71">
        <v>184</v>
      </c>
      <c r="S7" s="90">
        <v>5.8505564387917326E-2</v>
      </c>
      <c r="T7" s="71">
        <v>144</v>
      </c>
      <c r="U7" s="90">
        <v>4.5786963434022256E-2</v>
      </c>
      <c r="V7" s="71">
        <v>105</v>
      </c>
      <c r="W7" s="90">
        <v>3.3386327503974564E-2</v>
      </c>
      <c r="X7" s="71">
        <v>442</v>
      </c>
      <c r="Y7" s="92">
        <v>0.14054054054054055</v>
      </c>
      <c r="Z7" s="13"/>
    </row>
    <row r="8" spans="1:26" s="4" customFormat="1" ht="17.25" customHeight="1" x14ac:dyDescent="0.25">
      <c r="A8" s="485" t="s">
        <v>7</v>
      </c>
      <c r="B8" s="486"/>
      <c r="C8" s="72">
        <v>3209</v>
      </c>
      <c r="D8" s="128">
        <v>1.8798512052956854E-2</v>
      </c>
      <c r="E8" s="131">
        <v>0.3285553394082113</v>
      </c>
      <c r="F8" s="72">
        <v>2547</v>
      </c>
      <c r="G8" s="122">
        <v>0.79370520411343093</v>
      </c>
      <c r="H8" s="71">
        <v>662</v>
      </c>
      <c r="I8" s="124">
        <v>0.20629479588656902</v>
      </c>
      <c r="J8" s="72">
        <v>1783</v>
      </c>
      <c r="K8" s="122">
        <v>0.5556248052352758</v>
      </c>
      <c r="L8" s="71">
        <v>244</v>
      </c>
      <c r="M8" s="90">
        <v>7.6036148332813955E-2</v>
      </c>
      <c r="N8" s="71">
        <v>115</v>
      </c>
      <c r="O8" s="90">
        <v>3.5836709255219694E-2</v>
      </c>
      <c r="P8" s="71">
        <v>170</v>
      </c>
      <c r="Q8" s="90">
        <v>5.2976004985976939E-2</v>
      </c>
      <c r="R8" s="71">
        <v>171</v>
      </c>
      <c r="S8" s="90">
        <v>5.3287628544717983E-2</v>
      </c>
      <c r="T8" s="71">
        <v>135</v>
      </c>
      <c r="U8" s="90">
        <v>4.2069180430040508E-2</v>
      </c>
      <c r="V8" s="71">
        <v>146</v>
      </c>
      <c r="W8" s="90">
        <v>4.5497039576191958E-2</v>
      </c>
      <c r="X8" s="71">
        <v>445</v>
      </c>
      <c r="Y8" s="92">
        <v>0.13867248363976317</v>
      </c>
      <c r="Z8" s="13"/>
    </row>
    <row r="9" spans="1:26" s="4" customFormat="1" ht="17.25" customHeight="1" x14ac:dyDescent="0.25">
      <c r="A9" s="485" t="s">
        <v>8</v>
      </c>
      <c r="B9" s="486"/>
      <c r="C9" s="72">
        <v>3294</v>
      </c>
      <c r="D9" s="128">
        <v>1.8817588218156059E-2</v>
      </c>
      <c r="E9" s="131">
        <v>0.32733777203617209</v>
      </c>
      <c r="F9" s="72">
        <v>2558</v>
      </c>
      <c r="G9" s="122">
        <v>0.77656344869459626</v>
      </c>
      <c r="H9" s="71">
        <v>736</v>
      </c>
      <c r="I9" s="124">
        <v>0.22343655130540377</v>
      </c>
      <c r="J9" s="72">
        <v>1807</v>
      </c>
      <c r="K9" s="122">
        <v>0.54857316332726169</v>
      </c>
      <c r="L9" s="71">
        <v>235</v>
      </c>
      <c r="M9" s="90">
        <v>7.1341833636915611E-2</v>
      </c>
      <c r="N9" s="71">
        <v>117</v>
      </c>
      <c r="O9" s="90">
        <v>3.5519125683060107E-2</v>
      </c>
      <c r="P9" s="71">
        <v>203</v>
      </c>
      <c r="Q9" s="90">
        <v>6.1627200971463264E-2</v>
      </c>
      <c r="R9" s="71">
        <v>181</v>
      </c>
      <c r="S9" s="90">
        <v>5.4948391013964787E-2</v>
      </c>
      <c r="T9" s="71">
        <v>137</v>
      </c>
      <c r="U9" s="90">
        <v>4.1590771098967819E-2</v>
      </c>
      <c r="V9" s="71">
        <v>164</v>
      </c>
      <c r="W9" s="90">
        <v>4.9787492410443231E-2</v>
      </c>
      <c r="X9" s="71">
        <v>450</v>
      </c>
      <c r="Y9" s="92">
        <v>0.13661202185792351</v>
      </c>
      <c r="Z9" s="13"/>
    </row>
    <row r="10" spans="1:26" s="4" customFormat="1" ht="17.25" customHeight="1" x14ac:dyDescent="0.25">
      <c r="A10" s="485" t="s">
        <v>9</v>
      </c>
      <c r="B10" s="486"/>
      <c r="C10" s="72">
        <v>3308</v>
      </c>
      <c r="D10" s="128">
        <v>1.873435500130257E-2</v>
      </c>
      <c r="E10" s="131">
        <v>0.32079131109387121</v>
      </c>
      <c r="F10" s="72">
        <v>2573</v>
      </c>
      <c r="G10" s="122">
        <v>0.77781136638452242</v>
      </c>
      <c r="H10" s="71">
        <v>735</v>
      </c>
      <c r="I10" s="124">
        <v>0.22218863361547764</v>
      </c>
      <c r="J10" s="72">
        <v>1788</v>
      </c>
      <c r="K10" s="122">
        <v>0.54050785973397819</v>
      </c>
      <c r="L10" s="71">
        <v>239</v>
      </c>
      <c r="M10" s="90">
        <v>7.2249093107617901E-2</v>
      </c>
      <c r="N10" s="71">
        <v>129</v>
      </c>
      <c r="O10" s="90">
        <v>3.8996372430471583E-2</v>
      </c>
      <c r="P10" s="71">
        <v>171</v>
      </c>
      <c r="Q10" s="90">
        <v>5.1692865779927447E-2</v>
      </c>
      <c r="R10" s="71">
        <v>173</v>
      </c>
      <c r="S10" s="90">
        <v>5.2297460701330109E-2</v>
      </c>
      <c r="T10" s="71">
        <v>164</v>
      </c>
      <c r="U10" s="90">
        <v>4.9576783555018135E-2</v>
      </c>
      <c r="V10" s="71">
        <v>192</v>
      </c>
      <c r="W10" s="90">
        <v>5.8041112454655382E-2</v>
      </c>
      <c r="X10" s="71">
        <v>452</v>
      </c>
      <c r="Y10" s="92">
        <v>0.13663845223700122</v>
      </c>
      <c r="Z10" s="13"/>
    </row>
    <row r="11" spans="1:26" s="4" customFormat="1" ht="17.25" customHeight="1" x14ac:dyDescent="0.25">
      <c r="A11" s="485" t="s">
        <v>10</v>
      </c>
      <c r="B11" s="486"/>
      <c r="C11" s="68">
        <v>3400</v>
      </c>
      <c r="D11" s="129">
        <v>1.9272409844800418E-2</v>
      </c>
      <c r="E11" s="131">
        <v>0.32270311313591493</v>
      </c>
      <c r="F11" s="68">
        <v>2595</v>
      </c>
      <c r="G11" s="122">
        <v>0.76323529411764701</v>
      </c>
      <c r="H11" s="73">
        <v>805</v>
      </c>
      <c r="I11" s="124">
        <v>0.23676470588235293</v>
      </c>
      <c r="J11" s="68">
        <v>1810</v>
      </c>
      <c r="K11" s="122">
        <v>0.53235294117647058</v>
      </c>
      <c r="L11" s="73">
        <v>251</v>
      </c>
      <c r="M11" s="90">
        <v>7.3823529411764705E-2</v>
      </c>
      <c r="N11" s="73">
        <v>113</v>
      </c>
      <c r="O11" s="90">
        <v>3.3235294117647057E-2</v>
      </c>
      <c r="P11" s="73">
        <v>161</v>
      </c>
      <c r="Q11" s="90">
        <v>4.7352941176470591E-2</v>
      </c>
      <c r="R11" s="73">
        <v>203</v>
      </c>
      <c r="S11" s="90">
        <v>5.9705882352941178E-2</v>
      </c>
      <c r="T11" s="73">
        <v>172</v>
      </c>
      <c r="U11" s="90">
        <v>5.0588235294117649E-2</v>
      </c>
      <c r="V11" s="73">
        <v>227</v>
      </c>
      <c r="W11" s="90">
        <v>6.6764705882352934E-2</v>
      </c>
      <c r="X11" s="73">
        <v>463</v>
      </c>
      <c r="Y11" s="92">
        <v>0.13617647058823529</v>
      </c>
      <c r="Z11" s="13"/>
    </row>
    <row r="12" spans="1:26" s="4" customFormat="1" ht="17.25" customHeight="1" x14ac:dyDescent="0.25">
      <c r="A12" s="485" t="s">
        <v>11</v>
      </c>
      <c r="B12" s="486"/>
      <c r="C12" s="68">
        <v>3333</v>
      </c>
      <c r="D12" s="129">
        <v>1.9148789483965114E-2</v>
      </c>
      <c r="E12" s="131">
        <v>0.31785237459469767</v>
      </c>
      <c r="F12" s="68">
        <v>2407</v>
      </c>
      <c r="G12" s="122">
        <v>0.7221722172217222</v>
      </c>
      <c r="H12" s="73">
        <v>926</v>
      </c>
      <c r="I12" s="124">
        <v>0.27782778277827785</v>
      </c>
      <c r="J12" s="68">
        <v>1676</v>
      </c>
      <c r="K12" s="122">
        <v>0.50285028502850282</v>
      </c>
      <c r="L12" s="73">
        <v>235</v>
      </c>
      <c r="M12" s="90">
        <v>7.0507050705070504E-2</v>
      </c>
      <c r="N12" s="73">
        <v>120</v>
      </c>
      <c r="O12" s="90">
        <v>3.6003600360036005E-2</v>
      </c>
      <c r="P12" s="73">
        <v>156</v>
      </c>
      <c r="Q12" s="90">
        <v>4.6804680468046804E-2</v>
      </c>
      <c r="R12" s="73">
        <v>211</v>
      </c>
      <c r="S12" s="90">
        <v>6.3306330633063304E-2</v>
      </c>
      <c r="T12" s="73">
        <v>192</v>
      </c>
      <c r="U12" s="90">
        <v>5.7605760576057603E-2</v>
      </c>
      <c r="V12" s="73">
        <v>263</v>
      </c>
      <c r="W12" s="90">
        <v>7.8907890789078908E-2</v>
      </c>
      <c r="X12" s="73">
        <v>480</v>
      </c>
      <c r="Y12" s="92">
        <v>0.14401440144014402</v>
      </c>
      <c r="Z12" s="13"/>
    </row>
    <row r="13" spans="1:26" s="4" customFormat="1" ht="17.25" customHeight="1" x14ac:dyDescent="0.25">
      <c r="A13" s="485" t="s">
        <v>47</v>
      </c>
      <c r="B13" s="486"/>
      <c r="C13" s="68">
        <v>3373</v>
      </c>
      <c r="D13" s="129">
        <v>1.9348029346136417E-2</v>
      </c>
      <c r="E13" s="131">
        <v>0.31266221727845755</v>
      </c>
      <c r="F13" s="68">
        <v>2232</v>
      </c>
      <c r="G13" s="122">
        <v>0.66172546694337386</v>
      </c>
      <c r="H13" s="73">
        <v>1141</v>
      </c>
      <c r="I13" s="124">
        <v>0.33827453305662614</v>
      </c>
      <c r="J13" s="68">
        <v>1707</v>
      </c>
      <c r="K13" s="122">
        <v>0.50607767565965012</v>
      </c>
      <c r="L13" s="73">
        <v>248</v>
      </c>
      <c r="M13" s="90">
        <v>7.3525051882597101E-2</v>
      </c>
      <c r="N13" s="73">
        <v>112</v>
      </c>
      <c r="O13" s="90">
        <v>3.3204862140527723E-2</v>
      </c>
      <c r="P13" s="73">
        <v>153</v>
      </c>
      <c r="Q13" s="90">
        <v>4.5360213459828047E-2</v>
      </c>
      <c r="R13" s="73">
        <v>237</v>
      </c>
      <c r="S13" s="90">
        <v>7.0263860065223838E-2</v>
      </c>
      <c r="T13" s="73">
        <v>207</v>
      </c>
      <c r="U13" s="90">
        <v>6.136970056329677E-2</v>
      </c>
      <c r="V13" s="73">
        <v>227</v>
      </c>
      <c r="W13" s="90">
        <v>6.7299140231248153E-2</v>
      </c>
      <c r="X13" s="73">
        <v>482</v>
      </c>
      <c r="Y13" s="92">
        <v>0.14289949599762822</v>
      </c>
      <c r="Z13" s="13"/>
    </row>
    <row r="14" spans="1:26" s="4" customFormat="1" ht="17.25" customHeight="1" x14ac:dyDescent="0.25">
      <c r="A14" s="485" t="s">
        <v>72</v>
      </c>
      <c r="B14" s="486"/>
      <c r="C14" s="68">
        <v>3430</v>
      </c>
      <c r="D14" s="129">
        <v>1.962556931316229E-2</v>
      </c>
      <c r="E14" s="291">
        <v>0.30502445531347266</v>
      </c>
      <c r="F14" s="292">
        <v>2168</v>
      </c>
      <c r="G14" s="293">
        <v>0.632069970845481</v>
      </c>
      <c r="H14" s="294">
        <v>1262</v>
      </c>
      <c r="I14" s="290">
        <v>0.36793002915451894</v>
      </c>
      <c r="J14" s="68">
        <v>1718</v>
      </c>
      <c r="K14" s="122">
        <v>0.50087463556851308</v>
      </c>
      <c r="L14" s="295">
        <v>226</v>
      </c>
      <c r="M14" s="90">
        <v>6.5889212827988333E-2</v>
      </c>
      <c r="N14" s="295">
        <v>114</v>
      </c>
      <c r="O14" s="90">
        <v>3.3236151603498541E-2</v>
      </c>
      <c r="P14" s="295">
        <v>184</v>
      </c>
      <c r="Q14" s="90">
        <v>5.3644314868804666E-2</v>
      </c>
      <c r="R14" s="295">
        <v>245</v>
      </c>
      <c r="S14" s="90">
        <v>7.1428571428571425E-2</v>
      </c>
      <c r="T14" s="295">
        <v>258</v>
      </c>
      <c r="U14" s="90">
        <v>7.5218658892128282E-2</v>
      </c>
      <c r="V14" s="295">
        <v>217</v>
      </c>
      <c r="W14" s="90">
        <v>6.3265306122448975E-2</v>
      </c>
      <c r="X14" s="295">
        <v>468</v>
      </c>
      <c r="Y14" s="92">
        <v>0.13644314868804663</v>
      </c>
      <c r="Z14" s="13"/>
    </row>
    <row r="15" spans="1:26" s="4" customFormat="1" ht="17.25" customHeight="1" x14ac:dyDescent="0.25">
      <c r="A15" s="485" t="s">
        <v>111</v>
      </c>
      <c r="B15" s="486"/>
      <c r="C15" s="68">
        <v>3582</v>
      </c>
      <c r="D15" s="129">
        <v>2.0405605559986328E-2</v>
      </c>
      <c r="E15" s="291">
        <v>0.30628473706712273</v>
      </c>
      <c r="F15" s="292">
        <v>2228</v>
      </c>
      <c r="G15" s="293">
        <v>0.62199888330541597</v>
      </c>
      <c r="H15" s="294">
        <v>1354</v>
      </c>
      <c r="I15" s="290">
        <v>0.37800111669458403</v>
      </c>
      <c r="J15" s="68">
        <v>1858</v>
      </c>
      <c r="K15" s="122">
        <v>0.51870463428252378</v>
      </c>
      <c r="L15" s="295">
        <v>215</v>
      </c>
      <c r="M15" s="90">
        <v>6.0022333891680622E-2</v>
      </c>
      <c r="N15" s="295">
        <v>124</v>
      </c>
      <c r="O15" s="90">
        <v>3.461753210496929E-2</v>
      </c>
      <c r="P15" s="295">
        <v>209</v>
      </c>
      <c r="Q15" s="90">
        <v>5.8347292015633725E-2</v>
      </c>
      <c r="R15" s="295">
        <v>252</v>
      </c>
      <c r="S15" s="90">
        <v>7.0351758793969849E-2</v>
      </c>
      <c r="T15" s="295">
        <v>230</v>
      </c>
      <c r="U15" s="90">
        <v>6.4209938581797882E-2</v>
      </c>
      <c r="V15" s="295">
        <v>231</v>
      </c>
      <c r="W15" s="90">
        <v>6.4489112227805692E-2</v>
      </c>
      <c r="X15" s="295">
        <v>463</v>
      </c>
      <c r="Y15" s="92">
        <v>0.12925739810161921</v>
      </c>
      <c r="Z15" s="13"/>
    </row>
    <row r="16" spans="1:26" s="4" customFormat="1" ht="17.25" customHeight="1" x14ac:dyDescent="0.25">
      <c r="A16" s="485" t="s">
        <v>136</v>
      </c>
      <c r="B16" s="486"/>
      <c r="C16" s="68">
        <v>3559</v>
      </c>
      <c r="D16" s="129">
        <v>2.0690537233083929E-2</v>
      </c>
      <c r="E16" s="291">
        <v>0.30821858491383042</v>
      </c>
      <c r="F16" s="292">
        <v>2179</v>
      </c>
      <c r="G16" s="293">
        <v>0.61225063220005616</v>
      </c>
      <c r="H16" s="294">
        <v>1380</v>
      </c>
      <c r="I16" s="290">
        <v>0.38774936779994379</v>
      </c>
      <c r="J16" s="68">
        <v>1810</v>
      </c>
      <c r="K16" s="122">
        <v>0.50856982298398423</v>
      </c>
      <c r="L16" s="295">
        <v>198</v>
      </c>
      <c r="M16" s="90">
        <v>5.5633604945209331E-2</v>
      </c>
      <c r="N16" s="295">
        <v>129</v>
      </c>
      <c r="O16" s="90">
        <v>3.6246136555212138E-2</v>
      </c>
      <c r="P16" s="295">
        <v>236</v>
      </c>
      <c r="Q16" s="90">
        <v>6.6310761449845462E-2</v>
      </c>
      <c r="R16" s="295">
        <v>271</v>
      </c>
      <c r="S16" s="90">
        <v>7.6144984546220845E-2</v>
      </c>
      <c r="T16" s="295">
        <v>230</v>
      </c>
      <c r="U16" s="90">
        <v>6.4624894633323965E-2</v>
      </c>
      <c r="V16" s="295">
        <v>245</v>
      </c>
      <c r="W16" s="90">
        <v>6.8839561674627708E-2</v>
      </c>
      <c r="X16" s="295">
        <v>440</v>
      </c>
      <c r="Y16" s="92">
        <v>0.12363023321157629</v>
      </c>
    </row>
    <row r="17" spans="1:25" s="4" customFormat="1" ht="17.25" customHeight="1" thickBot="1" x14ac:dyDescent="0.3">
      <c r="A17" s="485" t="s">
        <v>146</v>
      </c>
      <c r="B17" s="486"/>
      <c r="C17" s="68">
        <v>3673</v>
      </c>
      <c r="D17" s="129">
        <v>2.1154422097818325E-2</v>
      </c>
      <c r="E17" s="291">
        <v>0.30486387782204516</v>
      </c>
      <c r="F17" s="292">
        <v>2187</v>
      </c>
      <c r="G17" s="293">
        <v>0.59542608222161719</v>
      </c>
      <c r="H17" s="294">
        <v>1486</v>
      </c>
      <c r="I17" s="293">
        <v>0.40457391777838281</v>
      </c>
      <c r="J17" s="68">
        <v>1878</v>
      </c>
      <c r="K17" s="122">
        <v>0.51129866594064799</v>
      </c>
      <c r="L17" s="295">
        <v>203</v>
      </c>
      <c r="M17" s="90">
        <v>5.5268173155458754E-2</v>
      </c>
      <c r="N17" s="295">
        <v>136</v>
      </c>
      <c r="O17" s="90">
        <v>3.7026953444051186E-2</v>
      </c>
      <c r="P17" s="295">
        <v>241</v>
      </c>
      <c r="Q17" s="90">
        <v>6.5613939558943637E-2</v>
      </c>
      <c r="R17" s="295">
        <v>289</v>
      </c>
      <c r="S17" s="90">
        <v>7.8682276068608767E-2</v>
      </c>
      <c r="T17" s="295">
        <v>234</v>
      </c>
      <c r="U17" s="90">
        <v>6.3708140484617481E-2</v>
      </c>
      <c r="V17" s="295">
        <v>258</v>
      </c>
      <c r="W17" s="90">
        <v>7.0242308739450046E-2</v>
      </c>
      <c r="X17" s="295">
        <v>434</v>
      </c>
      <c r="Y17" s="92">
        <v>0.11815954260822216</v>
      </c>
    </row>
    <row r="18" spans="1:25" s="4" customFormat="1" ht="17.25" customHeight="1" x14ac:dyDescent="0.25">
      <c r="A18" s="475" t="s">
        <v>147</v>
      </c>
      <c r="B18" s="182" t="s">
        <v>74</v>
      </c>
      <c r="C18" s="184">
        <f>C17-C16</f>
        <v>114</v>
      </c>
      <c r="D18" s="257" t="s">
        <v>44</v>
      </c>
      <c r="E18" s="234" t="s">
        <v>44</v>
      </c>
      <c r="F18" s="184">
        <f t="shared" ref="F18:N18" si="0">F17-F16</f>
        <v>8</v>
      </c>
      <c r="G18" s="233" t="s">
        <v>44</v>
      </c>
      <c r="H18" s="185">
        <f t="shared" si="0"/>
        <v>106</v>
      </c>
      <c r="I18" s="234" t="s">
        <v>44</v>
      </c>
      <c r="J18" s="184">
        <f t="shared" si="0"/>
        <v>68</v>
      </c>
      <c r="K18" s="233" t="s">
        <v>44</v>
      </c>
      <c r="L18" s="185">
        <f t="shared" si="0"/>
        <v>5</v>
      </c>
      <c r="M18" s="233" t="s">
        <v>44</v>
      </c>
      <c r="N18" s="185">
        <f t="shared" si="0"/>
        <v>7</v>
      </c>
      <c r="O18" s="233" t="s">
        <v>44</v>
      </c>
      <c r="P18" s="185">
        <f>P17-P16</f>
        <v>5</v>
      </c>
      <c r="Q18" s="233" t="s">
        <v>44</v>
      </c>
      <c r="R18" s="185">
        <f>R17-R16</f>
        <v>18</v>
      </c>
      <c r="S18" s="233" t="s">
        <v>44</v>
      </c>
      <c r="T18" s="185">
        <f>T17-T16</f>
        <v>4</v>
      </c>
      <c r="U18" s="233" t="s">
        <v>44</v>
      </c>
      <c r="V18" s="185">
        <f>V17-V16</f>
        <v>13</v>
      </c>
      <c r="W18" s="233" t="s">
        <v>44</v>
      </c>
      <c r="X18" s="185">
        <f>X17-X16</f>
        <v>-6</v>
      </c>
      <c r="Y18" s="234" t="s">
        <v>44</v>
      </c>
    </row>
    <row r="19" spans="1:25" s="4" customFormat="1" ht="17.25" customHeight="1" x14ac:dyDescent="0.25">
      <c r="A19" s="476"/>
      <c r="B19" s="187" t="s">
        <v>75</v>
      </c>
      <c r="C19" s="199">
        <f>C17/C16-1</f>
        <v>3.2031469513908339E-2</v>
      </c>
      <c r="D19" s="258" t="s">
        <v>44</v>
      </c>
      <c r="E19" s="237" t="s">
        <v>44</v>
      </c>
      <c r="F19" s="199">
        <f t="shared" ref="F19:N19" si="1">F17/F16-1</f>
        <v>3.6714089031666397E-3</v>
      </c>
      <c r="G19" s="236" t="s">
        <v>44</v>
      </c>
      <c r="H19" s="200">
        <f t="shared" si="1"/>
        <v>7.6811594202898625E-2</v>
      </c>
      <c r="I19" s="237" t="s">
        <v>44</v>
      </c>
      <c r="J19" s="199">
        <f t="shared" si="1"/>
        <v>3.7569060773480656E-2</v>
      </c>
      <c r="K19" s="236" t="s">
        <v>44</v>
      </c>
      <c r="L19" s="200">
        <f t="shared" si="1"/>
        <v>2.5252525252525304E-2</v>
      </c>
      <c r="M19" s="236" t="s">
        <v>44</v>
      </c>
      <c r="N19" s="200">
        <f t="shared" si="1"/>
        <v>5.4263565891472965E-2</v>
      </c>
      <c r="O19" s="236" t="s">
        <v>44</v>
      </c>
      <c r="P19" s="200">
        <f>P17/P16-1</f>
        <v>2.1186440677966045E-2</v>
      </c>
      <c r="Q19" s="236" t="s">
        <v>44</v>
      </c>
      <c r="R19" s="200">
        <f>R17/R16-1</f>
        <v>6.6420664206642055E-2</v>
      </c>
      <c r="S19" s="236" t="s">
        <v>44</v>
      </c>
      <c r="T19" s="200">
        <f>T17/T16-1</f>
        <v>1.7391304347825987E-2</v>
      </c>
      <c r="U19" s="236" t="s">
        <v>44</v>
      </c>
      <c r="V19" s="200">
        <f>V17/V16-1</f>
        <v>5.3061224489795888E-2</v>
      </c>
      <c r="W19" s="236" t="s">
        <v>44</v>
      </c>
      <c r="X19" s="200">
        <f>X17/X16-1</f>
        <v>-1.3636363636363669E-2</v>
      </c>
      <c r="Y19" s="237" t="s">
        <v>44</v>
      </c>
    </row>
    <row r="20" spans="1:25" s="4" customFormat="1" ht="17.25" customHeight="1" x14ac:dyDescent="0.25">
      <c r="A20" s="477" t="s">
        <v>189</v>
      </c>
      <c r="B20" s="192" t="s">
        <v>74</v>
      </c>
      <c r="C20" s="204">
        <f>C17-C12</f>
        <v>340</v>
      </c>
      <c r="D20" s="259" t="s">
        <v>44</v>
      </c>
      <c r="E20" s="240" t="s">
        <v>44</v>
      </c>
      <c r="F20" s="204">
        <f t="shared" ref="F20:N20" si="2">F17-F12</f>
        <v>-220</v>
      </c>
      <c r="G20" s="239" t="s">
        <v>44</v>
      </c>
      <c r="H20" s="205">
        <f t="shared" si="2"/>
        <v>560</v>
      </c>
      <c r="I20" s="240" t="s">
        <v>44</v>
      </c>
      <c r="J20" s="204">
        <f t="shared" si="2"/>
        <v>202</v>
      </c>
      <c r="K20" s="239" t="s">
        <v>44</v>
      </c>
      <c r="L20" s="205">
        <f t="shared" si="2"/>
        <v>-32</v>
      </c>
      <c r="M20" s="239" t="s">
        <v>44</v>
      </c>
      <c r="N20" s="205">
        <f t="shared" si="2"/>
        <v>16</v>
      </c>
      <c r="O20" s="239" t="s">
        <v>44</v>
      </c>
      <c r="P20" s="205">
        <f>P17-P12</f>
        <v>85</v>
      </c>
      <c r="Q20" s="239" t="s">
        <v>44</v>
      </c>
      <c r="R20" s="205">
        <f>R17-R12</f>
        <v>78</v>
      </c>
      <c r="S20" s="239" t="s">
        <v>44</v>
      </c>
      <c r="T20" s="205">
        <f>T17-T12</f>
        <v>42</v>
      </c>
      <c r="U20" s="239" t="s">
        <v>44</v>
      </c>
      <c r="V20" s="205">
        <f>V17-V12</f>
        <v>-5</v>
      </c>
      <c r="W20" s="239" t="s">
        <v>44</v>
      </c>
      <c r="X20" s="205">
        <f>X17-X12</f>
        <v>-46</v>
      </c>
      <c r="Y20" s="240" t="s">
        <v>44</v>
      </c>
    </row>
    <row r="21" spans="1:25" s="4" customFormat="1" ht="17.25" customHeight="1" x14ac:dyDescent="0.25">
      <c r="A21" s="476"/>
      <c r="B21" s="197" t="s">
        <v>75</v>
      </c>
      <c r="C21" s="199">
        <f>C17/C12-1</f>
        <v>0.10201020102010205</v>
      </c>
      <c r="D21" s="258" t="s">
        <v>44</v>
      </c>
      <c r="E21" s="237" t="s">
        <v>44</v>
      </c>
      <c r="F21" s="199">
        <f t="shared" ref="F21:N21" si="3">F17/F12-1</f>
        <v>-9.1400083090984574E-2</v>
      </c>
      <c r="G21" s="236" t="s">
        <v>44</v>
      </c>
      <c r="H21" s="200">
        <f t="shared" si="3"/>
        <v>0.60475161987041037</v>
      </c>
      <c r="I21" s="237" t="s">
        <v>44</v>
      </c>
      <c r="J21" s="199">
        <f t="shared" si="3"/>
        <v>0.12052505966587113</v>
      </c>
      <c r="K21" s="236" t="s">
        <v>44</v>
      </c>
      <c r="L21" s="200">
        <f t="shared" si="3"/>
        <v>-0.13617021276595742</v>
      </c>
      <c r="M21" s="236" t="s">
        <v>44</v>
      </c>
      <c r="N21" s="200">
        <f t="shared" si="3"/>
        <v>0.1333333333333333</v>
      </c>
      <c r="O21" s="236" t="s">
        <v>44</v>
      </c>
      <c r="P21" s="200">
        <f>P17/P12-1</f>
        <v>0.54487179487179493</v>
      </c>
      <c r="Q21" s="236" t="s">
        <v>44</v>
      </c>
      <c r="R21" s="200">
        <f>R17/R12-1</f>
        <v>0.36966824644549767</v>
      </c>
      <c r="S21" s="236" t="s">
        <v>44</v>
      </c>
      <c r="T21" s="200">
        <f>T17/T12-1</f>
        <v>0.21875</v>
      </c>
      <c r="U21" s="236" t="s">
        <v>44</v>
      </c>
      <c r="V21" s="200">
        <f>V17/V12-1</f>
        <v>-1.9011406844106515E-2</v>
      </c>
      <c r="W21" s="236" t="s">
        <v>44</v>
      </c>
      <c r="X21" s="200">
        <f>X17/X12-1</f>
        <v>-9.5833333333333326E-2</v>
      </c>
      <c r="Y21" s="237" t="s">
        <v>44</v>
      </c>
    </row>
    <row r="22" spans="1:25" s="4" customFormat="1" ht="17.25" customHeight="1" x14ac:dyDescent="0.25">
      <c r="A22" s="477" t="s">
        <v>190</v>
      </c>
      <c r="B22" s="202" t="s">
        <v>74</v>
      </c>
      <c r="C22" s="204">
        <f>C17-C7</f>
        <v>528</v>
      </c>
      <c r="D22" s="259" t="s">
        <v>44</v>
      </c>
      <c r="E22" s="240" t="s">
        <v>44</v>
      </c>
      <c r="F22" s="204">
        <f t="shared" ref="F22:N22" si="4">F17-F7</f>
        <v>-323</v>
      </c>
      <c r="G22" s="239" t="s">
        <v>44</v>
      </c>
      <c r="H22" s="205">
        <f t="shared" si="4"/>
        <v>851</v>
      </c>
      <c r="I22" s="240" t="s">
        <v>44</v>
      </c>
      <c r="J22" s="204">
        <f t="shared" si="4"/>
        <v>129</v>
      </c>
      <c r="K22" s="239" t="s">
        <v>44</v>
      </c>
      <c r="L22" s="205">
        <f t="shared" si="4"/>
        <v>-42</v>
      </c>
      <c r="M22" s="239" t="s">
        <v>44</v>
      </c>
      <c r="N22" s="205">
        <f t="shared" si="4"/>
        <v>16</v>
      </c>
      <c r="O22" s="239" t="s">
        <v>44</v>
      </c>
      <c r="P22" s="205">
        <f>P17-P7</f>
        <v>85</v>
      </c>
      <c r="Q22" s="239" t="s">
        <v>44</v>
      </c>
      <c r="R22" s="205">
        <f>R17-R7</f>
        <v>105</v>
      </c>
      <c r="S22" s="239" t="s">
        <v>44</v>
      </c>
      <c r="T22" s="205">
        <f>T17-T7</f>
        <v>90</v>
      </c>
      <c r="U22" s="239" t="s">
        <v>44</v>
      </c>
      <c r="V22" s="205">
        <f>V17-V7</f>
        <v>153</v>
      </c>
      <c r="W22" s="239" t="s">
        <v>44</v>
      </c>
      <c r="X22" s="205">
        <f>X17-X7</f>
        <v>-8</v>
      </c>
      <c r="Y22" s="240" t="s">
        <v>44</v>
      </c>
    </row>
    <row r="23" spans="1:25" s="4" customFormat="1" ht="17.25" customHeight="1" thickBot="1" x14ac:dyDescent="0.3">
      <c r="A23" s="478"/>
      <c r="B23" s="207" t="s">
        <v>75</v>
      </c>
      <c r="C23" s="209">
        <f>C17/C7-1</f>
        <v>0.16788553259141503</v>
      </c>
      <c r="D23" s="260" t="s">
        <v>44</v>
      </c>
      <c r="E23" s="249" t="s">
        <v>44</v>
      </c>
      <c r="F23" s="209">
        <f t="shared" ref="F23:N23" si="5">F17/F7-1</f>
        <v>-0.1286852589641434</v>
      </c>
      <c r="G23" s="248" t="s">
        <v>44</v>
      </c>
      <c r="H23" s="210">
        <f t="shared" si="5"/>
        <v>1.3401574803149607</v>
      </c>
      <c r="I23" s="249" t="s">
        <v>44</v>
      </c>
      <c r="J23" s="209">
        <f t="shared" si="5"/>
        <v>7.3756432246998349E-2</v>
      </c>
      <c r="K23" s="248" t="s">
        <v>44</v>
      </c>
      <c r="L23" s="210">
        <f t="shared" si="5"/>
        <v>-0.17142857142857137</v>
      </c>
      <c r="M23" s="248" t="s">
        <v>44</v>
      </c>
      <c r="N23" s="210">
        <f t="shared" si="5"/>
        <v>0.1333333333333333</v>
      </c>
      <c r="O23" s="248" t="s">
        <v>44</v>
      </c>
      <c r="P23" s="210">
        <f>P17/P7-1</f>
        <v>0.54487179487179493</v>
      </c>
      <c r="Q23" s="248" t="s">
        <v>44</v>
      </c>
      <c r="R23" s="210">
        <f>R17/R7-1</f>
        <v>0.57065217391304346</v>
      </c>
      <c r="S23" s="248" t="s">
        <v>44</v>
      </c>
      <c r="T23" s="210">
        <f>T17/T7-1</f>
        <v>0.625</v>
      </c>
      <c r="U23" s="248" t="s">
        <v>44</v>
      </c>
      <c r="V23" s="210">
        <f>V17/V7-1</f>
        <v>1.4571428571428573</v>
      </c>
      <c r="W23" s="248" t="s">
        <v>44</v>
      </c>
      <c r="X23" s="210">
        <f>X17/X7-1</f>
        <v>-1.8099547511312264E-2</v>
      </c>
      <c r="Y23" s="249" t="s">
        <v>44</v>
      </c>
    </row>
    <row r="24" spans="1:25" s="334" customFormat="1" ht="17.25" customHeight="1" x14ac:dyDescent="0.25">
      <c r="A24" s="332" t="s">
        <v>65</v>
      </c>
      <c r="B24" s="332"/>
    </row>
    <row r="25" spans="1:25" s="301" customFormat="1" ht="17.25" customHeight="1" x14ac:dyDescent="0.25">
      <c r="A25" s="333" t="s">
        <v>66</v>
      </c>
      <c r="B25" s="333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6"/>
      <c r="U25" s="336"/>
      <c r="V25" s="336"/>
      <c r="W25" s="336"/>
      <c r="X25" s="336"/>
      <c r="Y25" s="336"/>
    </row>
    <row r="26" spans="1:25" s="336" customFormat="1" ht="17.25" customHeight="1" x14ac:dyDescent="0.25">
      <c r="A26" s="333" t="s">
        <v>105</v>
      </c>
      <c r="B26" s="333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35"/>
      <c r="W26" s="301"/>
      <c r="X26" s="301"/>
      <c r="Y26" s="301"/>
    </row>
    <row r="27" spans="1:25" s="301" customFormat="1" ht="17.25" customHeight="1" x14ac:dyDescent="0.25">
      <c r="A27" s="329" t="s">
        <v>116</v>
      </c>
      <c r="E27" s="147"/>
    </row>
    <row r="28" spans="1:25" s="301" customFormat="1" ht="17.25" customHeight="1" x14ac:dyDescent="0.25">
      <c r="A28" s="329" t="s">
        <v>115</v>
      </c>
      <c r="O28" s="12"/>
      <c r="P28" s="12"/>
      <c r="Q28" s="12"/>
      <c r="R28" s="12"/>
    </row>
    <row r="29" spans="1:25" s="50" customFormat="1" ht="17.25" customHeight="1" x14ac:dyDescent="0.25">
      <c r="C29" s="319"/>
      <c r="E29" s="319"/>
      <c r="F29" s="127"/>
      <c r="I29" s="44"/>
      <c r="J29" s="127"/>
    </row>
  </sheetData>
  <mergeCells count="28"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326" t="s">
        <v>131</v>
      </c>
    </row>
    <row r="3" spans="1:2" x14ac:dyDescent="0.25">
      <c r="A3" s="341" t="s">
        <v>63</v>
      </c>
      <c r="B3" s="340" t="s">
        <v>132</v>
      </c>
    </row>
    <row r="4" spans="1:2" x14ac:dyDescent="0.25">
      <c r="A4" s="341" t="s">
        <v>43</v>
      </c>
      <c r="B4" s="340" t="s">
        <v>133</v>
      </c>
    </row>
    <row r="5" spans="1:2" x14ac:dyDescent="0.25">
      <c r="A5" s="341" t="s">
        <v>44</v>
      </c>
      <c r="B5" s="340" t="s">
        <v>134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7"/>
  <dimension ref="A1:Z40"/>
  <sheetViews>
    <sheetView zoomScaleNormal="100" workbookViewId="0"/>
  </sheetViews>
  <sheetFormatPr defaultColWidth="9.140625" defaultRowHeight="15" x14ac:dyDescent="0.25"/>
  <cols>
    <col min="1" max="1" width="10.85546875" style="74" customWidth="1"/>
    <col min="2" max="2" width="3.85546875" style="74" customWidth="1"/>
    <col min="3" max="3" width="5.5703125" style="74" customWidth="1"/>
    <col min="4" max="5" width="4.7109375" style="74" customWidth="1"/>
    <col min="6" max="6" width="6.7109375" style="74" customWidth="1"/>
    <col min="7" max="7" width="4.7109375" style="74" customWidth="1"/>
    <col min="8" max="8" width="6.140625" style="74" customWidth="1"/>
    <col min="9" max="9" width="4.7109375" style="74" customWidth="1"/>
    <col min="10" max="10" width="5.5703125" style="74" customWidth="1"/>
    <col min="11" max="11" width="4.7109375" style="74" customWidth="1"/>
    <col min="12" max="12" width="6" style="74" customWidth="1"/>
    <col min="13" max="13" width="4.7109375" style="74" customWidth="1"/>
    <col min="14" max="14" width="5.5703125" style="74" customWidth="1"/>
    <col min="15" max="15" width="4.7109375" style="74" customWidth="1"/>
    <col min="16" max="16" width="5.140625" style="74" customWidth="1"/>
    <col min="17" max="17" width="4.7109375" style="74" customWidth="1"/>
    <col min="18" max="18" width="5.140625" style="74" customWidth="1"/>
    <col min="19" max="19" width="4.7109375" style="74" customWidth="1"/>
    <col min="20" max="20" width="6.42578125" style="74" customWidth="1"/>
    <col min="21" max="21" width="5.5703125" style="74" customWidth="1"/>
    <col min="22" max="22" width="6.140625" style="74" customWidth="1"/>
    <col min="23" max="23" width="5.42578125" style="74" customWidth="1"/>
    <col min="24" max="24" width="5.7109375" style="74" customWidth="1"/>
    <col min="25" max="25" width="5.42578125" style="74" customWidth="1"/>
    <col min="26" max="16384" width="9.140625" style="74"/>
  </cols>
  <sheetData>
    <row r="1" spans="1:26" s="69" customFormat="1" ht="17.25" customHeight="1" x14ac:dyDescent="0.2">
      <c r="A1" s="85" t="s">
        <v>167</v>
      </c>
      <c r="B1" s="85"/>
      <c r="Z1" s="166"/>
    </row>
    <row r="2" spans="1:26" s="70" customFormat="1" ht="17.25" customHeight="1" thickBot="1" x14ac:dyDescent="0.3">
      <c r="A2" s="112" t="s">
        <v>76</v>
      </c>
      <c r="P2" s="70" t="s">
        <v>0</v>
      </c>
    </row>
    <row r="3" spans="1:26" s="3" customFormat="1" ht="17.25" customHeight="1" x14ac:dyDescent="0.25">
      <c r="A3" s="479" t="s">
        <v>81</v>
      </c>
      <c r="B3" s="480"/>
      <c r="C3" s="592" t="s">
        <v>46</v>
      </c>
      <c r="D3" s="626"/>
      <c r="E3" s="593"/>
      <c r="F3" s="617" t="s">
        <v>34</v>
      </c>
      <c r="G3" s="618"/>
      <c r="H3" s="618"/>
      <c r="I3" s="619"/>
      <c r="J3" s="627" t="s">
        <v>35</v>
      </c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20"/>
      <c r="Y3" s="621"/>
    </row>
    <row r="4" spans="1:26" s="3" customFormat="1" ht="17.25" customHeight="1" x14ac:dyDescent="0.2">
      <c r="A4" s="481"/>
      <c r="B4" s="482"/>
      <c r="C4" s="594"/>
      <c r="D4" s="521"/>
      <c r="E4" s="461"/>
      <c r="F4" s="622" t="s">
        <v>64</v>
      </c>
      <c r="G4" s="623"/>
      <c r="H4" s="489" t="s">
        <v>36</v>
      </c>
      <c r="I4" s="615"/>
      <c r="J4" s="565" t="s">
        <v>40</v>
      </c>
      <c r="K4" s="612"/>
      <c r="L4" s="489" t="s">
        <v>39</v>
      </c>
      <c r="M4" s="612"/>
      <c r="N4" s="489" t="s">
        <v>38</v>
      </c>
      <c r="O4" s="612"/>
      <c r="P4" s="489" t="s">
        <v>41</v>
      </c>
      <c r="Q4" s="612"/>
      <c r="R4" s="489" t="s">
        <v>37</v>
      </c>
      <c r="S4" s="612"/>
      <c r="T4" s="489" t="s">
        <v>42</v>
      </c>
      <c r="U4" s="612"/>
      <c r="V4" s="489" t="s">
        <v>195</v>
      </c>
      <c r="W4" s="612"/>
      <c r="X4" s="489" t="s">
        <v>45</v>
      </c>
      <c r="Y4" s="615"/>
    </row>
    <row r="5" spans="1:26" s="3" customFormat="1" ht="17.25" customHeight="1" x14ac:dyDescent="0.2">
      <c r="A5" s="481"/>
      <c r="B5" s="482"/>
      <c r="C5" s="594"/>
      <c r="D5" s="521"/>
      <c r="E5" s="461"/>
      <c r="F5" s="624"/>
      <c r="G5" s="625"/>
      <c r="H5" s="613"/>
      <c r="I5" s="616"/>
      <c r="J5" s="60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6"/>
    </row>
    <row r="6" spans="1:26" s="3" customFormat="1" ht="17.25" customHeight="1" thickBot="1" x14ac:dyDescent="0.25">
      <c r="A6" s="483"/>
      <c r="B6" s="484"/>
      <c r="C6" s="250" t="s">
        <v>53</v>
      </c>
      <c r="D6" s="255" t="s">
        <v>59</v>
      </c>
      <c r="E6" s="251" t="s">
        <v>57</v>
      </c>
      <c r="F6" s="250" t="s">
        <v>53</v>
      </c>
      <c r="G6" s="256" t="s">
        <v>58</v>
      </c>
      <c r="H6" s="253" t="s">
        <v>53</v>
      </c>
      <c r="I6" s="254" t="s">
        <v>58</v>
      </c>
      <c r="J6" s="250" t="s">
        <v>53</v>
      </c>
      <c r="K6" s="256" t="s">
        <v>58</v>
      </c>
      <c r="L6" s="253" t="s">
        <v>53</v>
      </c>
      <c r="M6" s="256" t="s">
        <v>58</v>
      </c>
      <c r="N6" s="253" t="s">
        <v>53</v>
      </c>
      <c r="O6" s="256" t="s">
        <v>58</v>
      </c>
      <c r="P6" s="253" t="s">
        <v>53</v>
      </c>
      <c r="Q6" s="256" t="s">
        <v>58</v>
      </c>
      <c r="R6" s="253" t="s">
        <v>53</v>
      </c>
      <c r="S6" s="256" t="s">
        <v>58</v>
      </c>
      <c r="T6" s="253" t="s">
        <v>53</v>
      </c>
      <c r="U6" s="256" t="s">
        <v>58</v>
      </c>
      <c r="V6" s="253" t="s">
        <v>53</v>
      </c>
      <c r="W6" s="256" t="s">
        <v>58</v>
      </c>
      <c r="X6" s="253" t="s">
        <v>53</v>
      </c>
      <c r="Y6" s="254" t="s">
        <v>58</v>
      </c>
    </row>
    <row r="7" spans="1:26" s="4" customFormat="1" ht="17.25" customHeight="1" x14ac:dyDescent="0.25">
      <c r="A7" s="485" t="s">
        <v>6</v>
      </c>
      <c r="B7" s="486"/>
      <c r="C7" s="389">
        <v>6365</v>
      </c>
      <c r="D7" s="390">
        <v>3.5731527950868446E-2</v>
      </c>
      <c r="E7" s="391">
        <v>0.66929547844374337</v>
      </c>
      <c r="F7" s="389">
        <v>4968</v>
      </c>
      <c r="G7" s="392">
        <v>0.78051846032992933</v>
      </c>
      <c r="H7" s="393">
        <v>1397</v>
      </c>
      <c r="I7" s="394">
        <v>0.2194815396700707</v>
      </c>
      <c r="J7" s="389">
        <v>3538</v>
      </c>
      <c r="K7" s="392">
        <v>0.55585231736056562</v>
      </c>
      <c r="L7" s="393">
        <v>281</v>
      </c>
      <c r="M7" s="395">
        <v>4.4147682639434409E-2</v>
      </c>
      <c r="N7" s="393">
        <v>146</v>
      </c>
      <c r="O7" s="395">
        <v>2.2937941869599372E-2</v>
      </c>
      <c r="P7" s="393">
        <v>196</v>
      </c>
      <c r="Q7" s="395">
        <v>3.0793401413982718E-2</v>
      </c>
      <c r="R7" s="393">
        <v>325</v>
      </c>
      <c r="S7" s="395">
        <v>5.1060487038491753E-2</v>
      </c>
      <c r="T7" s="393">
        <v>380</v>
      </c>
      <c r="U7" s="395">
        <v>5.9701492537313432E-2</v>
      </c>
      <c r="V7" s="393">
        <v>542</v>
      </c>
      <c r="W7" s="395">
        <v>8.5153181461115474E-2</v>
      </c>
      <c r="X7" s="393">
        <v>957</v>
      </c>
      <c r="Y7" s="396">
        <v>0.15035349567949724</v>
      </c>
      <c r="Z7" s="105"/>
    </row>
    <row r="8" spans="1:26" s="4" customFormat="1" ht="17.25" customHeight="1" x14ac:dyDescent="0.25">
      <c r="A8" s="485" t="s">
        <v>7</v>
      </c>
      <c r="B8" s="486"/>
      <c r="C8" s="298">
        <v>6558</v>
      </c>
      <c r="D8" s="346">
        <v>3.5712146377324581E-2</v>
      </c>
      <c r="E8" s="291">
        <v>0.67144466059178864</v>
      </c>
      <c r="F8" s="298">
        <v>5064</v>
      </c>
      <c r="G8" s="323">
        <v>0.77218664226898448</v>
      </c>
      <c r="H8" s="288">
        <v>1494</v>
      </c>
      <c r="I8" s="124">
        <v>0.22781335773101555</v>
      </c>
      <c r="J8" s="298">
        <v>3693</v>
      </c>
      <c r="K8" s="323">
        <v>0.5631290027447392</v>
      </c>
      <c r="L8" s="288">
        <v>291</v>
      </c>
      <c r="M8" s="324">
        <v>4.4373284537968891E-2</v>
      </c>
      <c r="N8" s="288">
        <v>157</v>
      </c>
      <c r="O8" s="324">
        <v>2.3940225678560537E-2</v>
      </c>
      <c r="P8" s="288">
        <v>201</v>
      </c>
      <c r="Q8" s="324">
        <v>3.0649588289112534E-2</v>
      </c>
      <c r="R8" s="288">
        <v>337</v>
      </c>
      <c r="S8" s="324">
        <v>5.1387618176273256E-2</v>
      </c>
      <c r="T8" s="288">
        <v>406</v>
      </c>
      <c r="U8" s="324">
        <v>6.1909118633729797E-2</v>
      </c>
      <c r="V8" s="288">
        <v>574</v>
      </c>
      <c r="W8" s="324">
        <v>8.7526684964928325E-2</v>
      </c>
      <c r="X8" s="288">
        <v>899</v>
      </c>
      <c r="Y8" s="92">
        <v>0.1370844769746874</v>
      </c>
      <c r="Z8" s="105"/>
    </row>
    <row r="9" spans="1:26" s="4" customFormat="1" ht="17.25" customHeight="1" x14ac:dyDescent="0.25">
      <c r="A9" s="485" t="s">
        <v>8</v>
      </c>
      <c r="B9" s="486"/>
      <c r="C9" s="298">
        <v>6769</v>
      </c>
      <c r="D9" s="346">
        <v>3.5906195131525202E-2</v>
      </c>
      <c r="E9" s="291">
        <v>0.67266222796382791</v>
      </c>
      <c r="F9" s="298">
        <v>5206</v>
      </c>
      <c r="G9" s="323">
        <v>0.76909440094548676</v>
      </c>
      <c r="H9" s="288">
        <v>1563</v>
      </c>
      <c r="I9" s="124">
        <v>0.23090559905451322</v>
      </c>
      <c r="J9" s="298">
        <v>3803</v>
      </c>
      <c r="K9" s="323">
        <v>0.56182597133993206</v>
      </c>
      <c r="L9" s="288">
        <v>294</v>
      </c>
      <c r="M9" s="324">
        <v>4.3433298862461223E-2</v>
      </c>
      <c r="N9" s="288">
        <v>149</v>
      </c>
      <c r="O9" s="324">
        <v>2.2012114049342592E-2</v>
      </c>
      <c r="P9" s="288">
        <v>218</v>
      </c>
      <c r="Q9" s="324">
        <v>3.2205643374205936E-2</v>
      </c>
      <c r="R9" s="288">
        <v>312</v>
      </c>
      <c r="S9" s="324">
        <v>4.6092480425469047E-2</v>
      </c>
      <c r="T9" s="288">
        <v>479</v>
      </c>
      <c r="U9" s="324">
        <v>7.076377603781947E-2</v>
      </c>
      <c r="V9" s="288">
        <v>711</v>
      </c>
      <c r="W9" s="324">
        <v>0.10503767173880928</v>
      </c>
      <c r="X9" s="288">
        <v>803</v>
      </c>
      <c r="Y9" s="92">
        <v>0.11862904417196041</v>
      </c>
      <c r="Z9" s="105"/>
    </row>
    <row r="10" spans="1:26" s="4" customFormat="1" ht="17.25" customHeight="1" x14ac:dyDescent="0.25">
      <c r="A10" s="485" t="s">
        <v>9</v>
      </c>
      <c r="B10" s="486"/>
      <c r="C10" s="298">
        <v>7004</v>
      </c>
      <c r="D10" s="346">
        <v>3.6664590193112037E-2</v>
      </c>
      <c r="E10" s="291">
        <v>0.67920868890612873</v>
      </c>
      <c r="F10" s="298">
        <v>5255</v>
      </c>
      <c r="G10" s="323">
        <v>0.75028555111364936</v>
      </c>
      <c r="H10" s="288">
        <v>1749</v>
      </c>
      <c r="I10" s="124">
        <v>0.24971444888635067</v>
      </c>
      <c r="J10" s="298">
        <v>3816</v>
      </c>
      <c r="K10" s="323">
        <v>0.54483152484294683</v>
      </c>
      <c r="L10" s="288">
        <v>248</v>
      </c>
      <c r="M10" s="324">
        <v>3.540833809251856E-2</v>
      </c>
      <c r="N10" s="288">
        <v>154</v>
      </c>
      <c r="O10" s="324">
        <v>2.1987435750999429E-2</v>
      </c>
      <c r="P10" s="288">
        <v>179</v>
      </c>
      <c r="Q10" s="324">
        <v>2.555682467161622E-2</v>
      </c>
      <c r="R10" s="288">
        <v>325</v>
      </c>
      <c r="S10" s="324">
        <v>4.6402055968018274E-2</v>
      </c>
      <c r="T10" s="288">
        <v>541</v>
      </c>
      <c r="U10" s="324">
        <v>7.724157624214735E-2</v>
      </c>
      <c r="V10" s="288">
        <v>845</v>
      </c>
      <c r="W10" s="324">
        <v>0.12064534551684751</v>
      </c>
      <c r="X10" s="288">
        <v>896</v>
      </c>
      <c r="Y10" s="92">
        <v>0.12792689891490577</v>
      </c>
      <c r="Z10" s="105"/>
    </row>
    <row r="11" spans="1:26" s="4" customFormat="1" ht="17.25" customHeight="1" x14ac:dyDescent="0.25">
      <c r="A11" s="485" t="s">
        <v>10</v>
      </c>
      <c r="B11" s="486"/>
      <c r="C11" s="347">
        <v>7136</v>
      </c>
      <c r="D11" s="348">
        <v>3.7372409567253052E-2</v>
      </c>
      <c r="E11" s="291">
        <v>0.67729688686408507</v>
      </c>
      <c r="F11" s="347">
        <v>5193</v>
      </c>
      <c r="G11" s="323">
        <v>0.72771860986547088</v>
      </c>
      <c r="H11" s="295">
        <v>1943</v>
      </c>
      <c r="I11" s="124">
        <v>0.27228139013452912</v>
      </c>
      <c r="J11" s="347">
        <v>3844</v>
      </c>
      <c r="K11" s="323">
        <v>0.53867713004484308</v>
      </c>
      <c r="L11" s="295">
        <v>253</v>
      </c>
      <c r="M11" s="324">
        <v>3.545403587443946E-2</v>
      </c>
      <c r="N11" s="295">
        <v>138</v>
      </c>
      <c r="O11" s="324">
        <v>1.9338565022421525E-2</v>
      </c>
      <c r="P11" s="295">
        <v>187</v>
      </c>
      <c r="Q11" s="324">
        <v>2.6205156950672645E-2</v>
      </c>
      <c r="R11" s="295">
        <v>340</v>
      </c>
      <c r="S11" s="324">
        <v>4.76457399103139E-2</v>
      </c>
      <c r="T11" s="295">
        <v>538</v>
      </c>
      <c r="U11" s="324">
        <v>7.5392376681614345E-2</v>
      </c>
      <c r="V11" s="295">
        <v>926</v>
      </c>
      <c r="W11" s="324">
        <v>0.12976457399103139</v>
      </c>
      <c r="X11" s="295">
        <v>910</v>
      </c>
      <c r="Y11" s="92">
        <v>0.12752242152466367</v>
      </c>
      <c r="Z11" s="105"/>
    </row>
    <row r="12" spans="1:26" s="4" customFormat="1" ht="17.25" customHeight="1" x14ac:dyDescent="0.25">
      <c r="A12" s="485" t="s">
        <v>11</v>
      </c>
      <c r="B12" s="486"/>
      <c r="C12" s="347">
        <v>7153</v>
      </c>
      <c r="D12" s="348">
        <v>3.7927834778228482E-2</v>
      </c>
      <c r="E12" s="291">
        <v>0.68214762540530227</v>
      </c>
      <c r="F12" s="347">
        <v>5050</v>
      </c>
      <c r="G12" s="323">
        <v>0.70599748357332592</v>
      </c>
      <c r="H12" s="295">
        <v>2103</v>
      </c>
      <c r="I12" s="124">
        <v>0.29400251642667413</v>
      </c>
      <c r="J12" s="347">
        <v>3726</v>
      </c>
      <c r="K12" s="323">
        <v>0.52090032154340837</v>
      </c>
      <c r="L12" s="295">
        <v>237</v>
      </c>
      <c r="M12" s="324">
        <v>3.3132951209282821E-2</v>
      </c>
      <c r="N12" s="295">
        <v>143</v>
      </c>
      <c r="O12" s="324">
        <v>1.9991611911086258E-2</v>
      </c>
      <c r="P12" s="295">
        <v>211</v>
      </c>
      <c r="Q12" s="324">
        <v>2.9498112679994408E-2</v>
      </c>
      <c r="R12" s="295">
        <v>363</v>
      </c>
      <c r="S12" s="324">
        <v>5.0747937928142035E-2</v>
      </c>
      <c r="T12" s="295">
        <v>559</v>
      </c>
      <c r="U12" s="324">
        <v>7.8149028379700822E-2</v>
      </c>
      <c r="V12" s="295">
        <v>968</v>
      </c>
      <c r="W12" s="324">
        <v>0.13532783447504543</v>
      </c>
      <c r="X12" s="295">
        <v>946</v>
      </c>
      <c r="Y12" s="92">
        <v>0.13225220187333986</v>
      </c>
      <c r="Z12" s="105"/>
    </row>
    <row r="13" spans="1:26" s="4" customFormat="1" ht="17.25" customHeight="1" x14ac:dyDescent="0.25">
      <c r="A13" s="485" t="s">
        <v>47</v>
      </c>
      <c r="B13" s="486"/>
      <c r="C13" s="347">
        <v>7415</v>
      </c>
      <c r="D13" s="348">
        <v>3.9352945234923553E-2</v>
      </c>
      <c r="E13" s="291">
        <v>0.68733778272154245</v>
      </c>
      <c r="F13" s="347">
        <v>4782</v>
      </c>
      <c r="G13" s="323">
        <v>0.64490896830748479</v>
      </c>
      <c r="H13" s="295">
        <v>2633</v>
      </c>
      <c r="I13" s="124">
        <v>0.35509103169251516</v>
      </c>
      <c r="J13" s="347">
        <v>3743</v>
      </c>
      <c r="K13" s="323">
        <v>0.50478759271746465</v>
      </c>
      <c r="L13" s="295">
        <v>246</v>
      </c>
      <c r="M13" s="324">
        <v>3.3175994605529335E-2</v>
      </c>
      <c r="N13" s="295">
        <v>158</v>
      </c>
      <c r="O13" s="324">
        <v>2.1308159136884695E-2</v>
      </c>
      <c r="P13" s="295">
        <v>200</v>
      </c>
      <c r="Q13" s="324">
        <v>2.6972353337828724E-2</v>
      </c>
      <c r="R13" s="295">
        <v>393</v>
      </c>
      <c r="S13" s="324">
        <v>5.3000674308833443E-2</v>
      </c>
      <c r="T13" s="295">
        <v>694</v>
      </c>
      <c r="U13" s="324">
        <v>9.3594066082265684E-2</v>
      </c>
      <c r="V13" s="295">
        <v>885</v>
      </c>
      <c r="W13" s="324">
        <v>0.11935266351989211</v>
      </c>
      <c r="X13" s="295">
        <v>1096</v>
      </c>
      <c r="Y13" s="92">
        <v>0.14780849629130141</v>
      </c>
      <c r="Z13" s="105"/>
    </row>
    <row r="14" spans="1:26" s="4" customFormat="1" ht="17.25" customHeight="1" x14ac:dyDescent="0.25">
      <c r="A14" s="485" t="s">
        <v>72</v>
      </c>
      <c r="B14" s="486"/>
      <c r="C14" s="347">
        <v>7815</v>
      </c>
      <c r="D14" s="348">
        <v>4.1348331252248627E-2</v>
      </c>
      <c r="E14" s="291">
        <v>0.69497554468652734</v>
      </c>
      <c r="F14" s="306">
        <v>4710</v>
      </c>
      <c r="G14" s="349">
        <v>0.60268714011516311</v>
      </c>
      <c r="H14" s="294">
        <v>3105</v>
      </c>
      <c r="I14" s="290">
        <v>0.39731285988483683</v>
      </c>
      <c r="J14" s="347">
        <v>3943</v>
      </c>
      <c r="K14" s="323">
        <v>0.50454254638515672</v>
      </c>
      <c r="L14" s="295">
        <v>230</v>
      </c>
      <c r="M14" s="324">
        <v>2.943058221369162E-2</v>
      </c>
      <c r="N14" s="295">
        <v>167</v>
      </c>
      <c r="O14" s="324">
        <v>2.1369161868202174E-2</v>
      </c>
      <c r="P14" s="295">
        <v>225</v>
      </c>
      <c r="Q14" s="324">
        <v>2.8790786948176585E-2</v>
      </c>
      <c r="R14" s="295">
        <v>476</v>
      </c>
      <c r="S14" s="324">
        <v>6.0908509277031349E-2</v>
      </c>
      <c r="T14" s="295">
        <v>857</v>
      </c>
      <c r="U14" s="324">
        <v>0.10966090850927702</v>
      </c>
      <c r="V14" s="295">
        <v>891</v>
      </c>
      <c r="W14" s="324">
        <v>0.11401151631477927</v>
      </c>
      <c r="X14" s="295">
        <v>1026</v>
      </c>
      <c r="Y14" s="92">
        <v>0.13128598848368522</v>
      </c>
      <c r="Z14" s="105"/>
    </row>
    <row r="15" spans="1:26" s="4" customFormat="1" ht="17.25" customHeight="1" x14ac:dyDescent="0.25">
      <c r="A15" s="485" t="s">
        <v>111</v>
      </c>
      <c r="B15" s="486"/>
      <c r="C15" s="347">
        <v>8113</v>
      </c>
      <c r="D15" s="348">
        <v>4.284228147162418E-2</v>
      </c>
      <c r="E15" s="291">
        <v>0.69371526293287733</v>
      </c>
      <c r="F15" s="306">
        <v>4773</v>
      </c>
      <c r="G15" s="349">
        <v>0.58831504991988171</v>
      </c>
      <c r="H15" s="294">
        <v>3340</v>
      </c>
      <c r="I15" s="290">
        <v>0.41168495008011835</v>
      </c>
      <c r="J15" s="347">
        <v>4152</v>
      </c>
      <c r="K15" s="323">
        <v>0.51177123135708125</v>
      </c>
      <c r="L15" s="295">
        <v>236</v>
      </c>
      <c r="M15" s="324">
        <v>2.9089116233205967E-2</v>
      </c>
      <c r="N15" s="295">
        <v>185</v>
      </c>
      <c r="O15" s="324">
        <v>2.2802908911623322E-2</v>
      </c>
      <c r="P15" s="295">
        <v>243</v>
      </c>
      <c r="Q15" s="324">
        <v>2.9951929002834957E-2</v>
      </c>
      <c r="R15" s="295">
        <v>474</v>
      </c>
      <c r="S15" s="324">
        <v>5.8424750400591641E-2</v>
      </c>
      <c r="T15" s="295">
        <v>786</v>
      </c>
      <c r="U15" s="324">
        <v>9.6881548132626644E-2</v>
      </c>
      <c r="V15" s="295">
        <v>974</v>
      </c>
      <c r="W15" s="324">
        <v>0.12005423394551953</v>
      </c>
      <c r="X15" s="295">
        <v>1063</v>
      </c>
      <c r="Y15" s="92">
        <v>0.1310242820165167</v>
      </c>
      <c r="Z15" s="105"/>
    </row>
    <row r="16" spans="1:26" s="4" customFormat="1" ht="17.25" customHeight="1" x14ac:dyDescent="0.25">
      <c r="A16" s="485" t="s">
        <v>136</v>
      </c>
      <c r="B16" s="486"/>
      <c r="C16" s="347">
        <v>7988</v>
      </c>
      <c r="D16" s="348">
        <v>4.3041807885250583E-2</v>
      </c>
      <c r="E16" s="291">
        <v>0.69178141508616953</v>
      </c>
      <c r="F16" s="306">
        <v>4527</v>
      </c>
      <c r="G16" s="349">
        <v>0.56672508763144713</v>
      </c>
      <c r="H16" s="294">
        <v>3461</v>
      </c>
      <c r="I16" s="290">
        <v>0.43327491236855281</v>
      </c>
      <c r="J16" s="347">
        <v>4039</v>
      </c>
      <c r="K16" s="323">
        <v>0.50563345017526284</v>
      </c>
      <c r="L16" s="295">
        <v>236</v>
      </c>
      <c r="M16" s="324">
        <v>2.9544316474712069E-2</v>
      </c>
      <c r="N16" s="295">
        <v>160</v>
      </c>
      <c r="O16" s="324">
        <v>2.0030045067601403E-2</v>
      </c>
      <c r="P16" s="295">
        <v>276</v>
      </c>
      <c r="Q16" s="324">
        <v>3.4551827741612418E-2</v>
      </c>
      <c r="R16" s="295">
        <v>510</v>
      </c>
      <c r="S16" s="324">
        <v>6.3845768652979473E-2</v>
      </c>
      <c r="T16" s="295">
        <v>821</v>
      </c>
      <c r="U16" s="324">
        <v>0.10277916875312969</v>
      </c>
      <c r="V16" s="295">
        <v>1005</v>
      </c>
      <c r="W16" s="324">
        <v>0.12581372058087131</v>
      </c>
      <c r="X16" s="295">
        <v>941</v>
      </c>
      <c r="Y16" s="92">
        <v>0.11780170255383074</v>
      </c>
      <c r="Z16" s="105"/>
    </row>
    <row r="17" spans="1:26" s="4" customFormat="1" ht="17.25" customHeight="1" thickBot="1" x14ac:dyDescent="0.3">
      <c r="A17" s="485" t="s">
        <v>146</v>
      </c>
      <c r="B17" s="486"/>
      <c r="C17" s="80">
        <v>8375</v>
      </c>
      <c r="D17" s="130">
        <v>4.4819171367105136E-2</v>
      </c>
      <c r="E17" s="132">
        <v>0.69513612217795484</v>
      </c>
      <c r="F17" s="60">
        <v>4535</v>
      </c>
      <c r="G17" s="123">
        <v>0.54149253731343283</v>
      </c>
      <c r="H17" s="23">
        <v>3840</v>
      </c>
      <c r="I17" s="123">
        <v>0.45850746268656717</v>
      </c>
      <c r="J17" s="80">
        <v>4197</v>
      </c>
      <c r="K17" s="125">
        <v>0.50113432835820892</v>
      </c>
      <c r="L17" s="65">
        <v>232</v>
      </c>
      <c r="M17" s="91">
        <v>2.7701492537313434E-2</v>
      </c>
      <c r="N17" s="65">
        <v>155</v>
      </c>
      <c r="O17" s="91">
        <v>1.8507462686567163E-2</v>
      </c>
      <c r="P17" s="65">
        <v>296</v>
      </c>
      <c r="Q17" s="91">
        <v>3.5343283582089553E-2</v>
      </c>
      <c r="R17" s="65">
        <v>542</v>
      </c>
      <c r="S17" s="91">
        <v>6.4716417910447757E-2</v>
      </c>
      <c r="T17" s="65">
        <v>874</v>
      </c>
      <c r="U17" s="91">
        <v>0.10435820895522388</v>
      </c>
      <c r="V17" s="65">
        <v>1120</v>
      </c>
      <c r="W17" s="91">
        <v>0.13373134328358208</v>
      </c>
      <c r="X17" s="65">
        <v>959</v>
      </c>
      <c r="Y17" s="93">
        <v>0.11450746268656717</v>
      </c>
      <c r="Z17" s="105"/>
    </row>
    <row r="18" spans="1:26" s="4" customFormat="1" ht="17.25" customHeight="1" x14ac:dyDescent="0.25">
      <c r="A18" s="475" t="s">
        <v>147</v>
      </c>
      <c r="B18" s="182" t="s">
        <v>74</v>
      </c>
      <c r="C18" s="194">
        <f>C17-C16</f>
        <v>387</v>
      </c>
      <c r="D18" s="296" t="s">
        <v>44</v>
      </c>
      <c r="E18" s="246" t="s">
        <v>44</v>
      </c>
      <c r="F18" s="194">
        <f t="shared" ref="F18:N18" si="0">F17-F16</f>
        <v>8</v>
      </c>
      <c r="G18" s="245" t="s">
        <v>44</v>
      </c>
      <c r="H18" s="195">
        <f t="shared" si="0"/>
        <v>379</v>
      </c>
      <c r="I18" s="246" t="s">
        <v>44</v>
      </c>
      <c r="J18" s="194">
        <f t="shared" si="0"/>
        <v>158</v>
      </c>
      <c r="K18" s="245" t="s">
        <v>44</v>
      </c>
      <c r="L18" s="195">
        <f t="shared" si="0"/>
        <v>-4</v>
      </c>
      <c r="M18" s="245" t="s">
        <v>44</v>
      </c>
      <c r="N18" s="195">
        <f t="shared" si="0"/>
        <v>-5</v>
      </c>
      <c r="O18" s="245" t="s">
        <v>44</v>
      </c>
      <c r="P18" s="195">
        <f>P17-P16</f>
        <v>20</v>
      </c>
      <c r="Q18" s="245" t="s">
        <v>44</v>
      </c>
      <c r="R18" s="195">
        <f>R17-R16</f>
        <v>32</v>
      </c>
      <c r="S18" s="245" t="s">
        <v>44</v>
      </c>
      <c r="T18" s="195">
        <f>T17-T16</f>
        <v>53</v>
      </c>
      <c r="U18" s="245" t="s">
        <v>44</v>
      </c>
      <c r="V18" s="195">
        <f>V17-V16</f>
        <v>115</v>
      </c>
      <c r="W18" s="245" t="s">
        <v>44</v>
      </c>
      <c r="X18" s="195">
        <f>X17-X16</f>
        <v>18</v>
      </c>
      <c r="Y18" s="246" t="s">
        <v>44</v>
      </c>
    </row>
    <row r="19" spans="1:26" s="4" customFormat="1" ht="17.25" customHeight="1" x14ac:dyDescent="0.25">
      <c r="A19" s="476"/>
      <c r="B19" s="187" t="s">
        <v>75</v>
      </c>
      <c r="C19" s="199">
        <f>C17/C16-1</f>
        <v>4.8447671507260814E-2</v>
      </c>
      <c r="D19" s="258" t="s">
        <v>44</v>
      </c>
      <c r="E19" s="237" t="s">
        <v>44</v>
      </c>
      <c r="F19" s="199">
        <f t="shared" ref="F19:N19" si="1">F17/F16-1</f>
        <v>1.7671747294014661E-3</v>
      </c>
      <c r="G19" s="236" t="s">
        <v>44</v>
      </c>
      <c r="H19" s="200">
        <f t="shared" si="1"/>
        <v>0.10950592314360019</v>
      </c>
      <c r="I19" s="237" t="s">
        <v>44</v>
      </c>
      <c r="J19" s="199">
        <f t="shared" si="1"/>
        <v>3.9118593711314764E-2</v>
      </c>
      <c r="K19" s="236" t="s">
        <v>44</v>
      </c>
      <c r="L19" s="200">
        <f t="shared" si="1"/>
        <v>-1.6949152542372836E-2</v>
      </c>
      <c r="M19" s="236" t="s">
        <v>44</v>
      </c>
      <c r="N19" s="200">
        <f t="shared" si="1"/>
        <v>-3.125E-2</v>
      </c>
      <c r="O19" s="236" t="s">
        <v>44</v>
      </c>
      <c r="P19" s="200">
        <f>P17/P16-1</f>
        <v>7.2463768115942129E-2</v>
      </c>
      <c r="Q19" s="236" t="s">
        <v>44</v>
      </c>
      <c r="R19" s="200">
        <f>R17/R16-1</f>
        <v>6.2745098039215685E-2</v>
      </c>
      <c r="S19" s="236" t="s">
        <v>44</v>
      </c>
      <c r="T19" s="200">
        <f>T17/T16-1</f>
        <v>6.4555420219244875E-2</v>
      </c>
      <c r="U19" s="236" t="s">
        <v>44</v>
      </c>
      <c r="V19" s="200">
        <f>V17/V16-1</f>
        <v>0.11442786069651745</v>
      </c>
      <c r="W19" s="236" t="s">
        <v>44</v>
      </c>
      <c r="X19" s="200">
        <f>X17/X16-1</f>
        <v>1.9128586609989284E-2</v>
      </c>
      <c r="Y19" s="237" t="s">
        <v>44</v>
      </c>
    </row>
    <row r="20" spans="1:26" s="4" customFormat="1" ht="17.25" customHeight="1" x14ac:dyDescent="0.25">
      <c r="A20" s="477" t="s">
        <v>193</v>
      </c>
      <c r="B20" s="192" t="s">
        <v>74</v>
      </c>
      <c r="C20" s="204">
        <f>C17-C12</f>
        <v>1222</v>
      </c>
      <c r="D20" s="259" t="s">
        <v>44</v>
      </c>
      <c r="E20" s="240" t="s">
        <v>44</v>
      </c>
      <c r="F20" s="204">
        <f t="shared" ref="F20:N20" si="2">F17-F12</f>
        <v>-515</v>
      </c>
      <c r="G20" s="239" t="s">
        <v>44</v>
      </c>
      <c r="H20" s="205">
        <f t="shared" si="2"/>
        <v>1737</v>
      </c>
      <c r="I20" s="240" t="s">
        <v>44</v>
      </c>
      <c r="J20" s="204">
        <f t="shared" si="2"/>
        <v>471</v>
      </c>
      <c r="K20" s="239" t="s">
        <v>44</v>
      </c>
      <c r="L20" s="205">
        <f t="shared" si="2"/>
        <v>-5</v>
      </c>
      <c r="M20" s="239" t="s">
        <v>44</v>
      </c>
      <c r="N20" s="205">
        <f t="shared" si="2"/>
        <v>12</v>
      </c>
      <c r="O20" s="239" t="s">
        <v>44</v>
      </c>
      <c r="P20" s="205">
        <f>P17-P12</f>
        <v>85</v>
      </c>
      <c r="Q20" s="239" t="s">
        <v>44</v>
      </c>
      <c r="R20" s="205">
        <f>R17-R12</f>
        <v>179</v>
      </c>
      <c r="S20" s="239" t="s">
        <v>44</v>
      </c>
      <c r="T20" s="205">
        <f>T17-T12</f>
        <v>315</v>
      </c>
      <c r="U20" s="239" t="s">
        <v>44</v>
      </c>
      <c r="V20" s="205">
        <f>V17-V12</f>
        <v>152</v>
      </c>
      <c r="W20" s="239" t="s">
        <v>44</v>
      </c>
      <c r="X20" s="205">
        <f>X17-X12</f>
        <v>13</v>
      </c>
      <c r="Y20" s="240" t="s">
        <v>44</v>
      </c>
    </row>
    <row r="21" spans="1:26" s="4" customFormat="1" ht="17.25" customHeight="1" x14ac:dyDescent="0.25">
      <c r="A21" s="476"/>
      <c r="B21" s="197" t="s">
        <v>75</v>
      </c>
      <c r="C21" s="199">
        <f>C17/C12-1</f>
        <v>0.17083741087655535</v>
      </c>
      <c r="D21" s="258" t="s">
        <v>44</v>
      </c>
      <c r="E21" s="237" t="s">
        <v>44</v>
      </c>
      <c r="F21" s="199">
        <f t="shared" ref="F21:N21" si="3">F17/F12-1</f>
        <v>-0.10198019801980196</v>
      </c>
      <c r="G21" s="236" t="s">
        <v>44</v>
      </c>
      <c r="H21" s="200">
        <f t="shared" si="3"/>
        <v>0.82596291012838807</v>
      </c>
      <c r="I21" s="237" t="s">
        <v>44</v>
      </c>
      <c r="J21" s="199">
        <f t="shared" si="3"/>
        <v>0.12640901771336543</v>
      </c>
      <c r="K21" s="236" t="s">
        <v>44</v>
      </c>
      <c r="L21" s="200">
        <f t="shared" si="3"/>
        <v>-2.1097046413502074E-2</v>
      </c>
      <c r="M21" s="236" t="s">
        <v>44</v>
      </c>
      <c r="N21" s="200">
        <f t="shared" si="3"/>
        <v>8.3916083916083961E-2</v>
      </c>
      <c r="O21" s="236" t="s">
        <v>44</v>
      </c>
      <c r="P21" s="200">
        <f>P17/P12-1</f>
        <v>0.40284360189573465</v>
      </c>
      <c r="Q21" s="236" t="s">
        <v>44</v>
      </c>
      <c r="R21" s="200">
        <f>R17/R12-1</f>
        <v>0.49311294765840219</v>
      </c>
      <c r="S21" s="236" t="s">
        <v>44</v>
      </c>
      <c r="T21" s="200">
        <f>T17/T12-1</f>
        <v>0.56350626118067981</v>
      </c>
      <c r="U21" s="236" t="s">
        <v>44</v>
      </c>
      <c r="V21" s="200">
        <f>V17/V12-1</f>
        <v>0.15702479338842967</v>
      </c>
      <c r="W21" s="236" t="s">
        <v>44</v>
      </c>
      <c r="X21" s="200">
        <f>X17/X12-1</f>
        <v>1.374207188160681E-2</v>
      </c>
      <c r="Y21" s="237" t="s">
        <v>44</v>
      </c>
    </row>
    <row r="22" spans="1:26" s="4" customFormat="1" ht="17.25" customHeight="1" x14ac:dyDescent="0.25">
      <c r="A22" s="477" t="s">
        <v>190</v>
      </c>
      <c r="B22" s="202" t="s">
        <v>74</v>
      </c>
      <c r="C22" s="204">
        <f>C17-C7</f>
        <v>2010</v>
      </c>
      <c r="D22" s="259" t="s">
        <v>44</v>
      </c>
      <c r="E22" s="240" t="s">
        <v>44</v>
      </c>
      <c r="F22" s="204">
        <f t="shared" ref="F22:N22" si="4">F17-F7</f>
        <v>-433</v>
      </c>
      <c r="G22" s="239" t="s">
        <v>44</v>
      </c>
      <c r="H22" s="205">
        <f t="shared" si="4"/>
        <v>2443</v>
      </c>
      <c r="I22" s="240" t="s">
        <v>44</v>
      </c>
      <c r="J22" s="204">
        <f t="shared" si="4"/>
        <v>659</v>
      </c>
      <c r="K22" s="239" t="s">
        <v>44</v>
      </c>
      <c r="L22" s="205">
        <f t="shared" si="4"/>
        <v>-49</v>
      </c>
      <c r="M22" s="239" t="s">
        <v>44</v>
      </c>
      <c r="N22" s="205">
        <f t="shared" si="4"/>
        <v>9</v>
      </c>
      <c r="O22" s="239" t="s">
        <v>44</v>
      </c>
      <c r="P22" s="205">
        <f>P17-P7</f>
        <v>100</v>
      </c>
      <c r="Q22" s="239" t="s">
        <v>44</v>
      </c>
      <c r="R22" s="205">
        <f>R17-R7</f>
        <v>217</v>
      </c>
      <c r="S22" s="239" t="s">
        <v>44</v>
      </c>
      <c r="T22" s="205">
        <f>T17-T7</f>
        <v>494</v>
      </c>
      <c r="U22" s="239" t="s">
        <v>44</v>
      </c>
      <c r="V22" s="205">
        <f>V17-V7</f>
        <v>578</v>
      </c>
      <c r="W22" s="239" t="s">
        <v>44</v>
      </c>
      <c r="X22" s="205">
        <f>X17-X7</f>
        <v>2</v>
      </c>
      <c r="Y22" s="240" t="s">
        <v>44</v>
      </c>
    </row>
    <row r="23" spans="1:26" s="4" customFormat="1" ht="17.25" customHeight="1" thickBot="1" x14ac:dyDescent="0.3">
      <c r="A23" s="478"/>
      <c r="B23" s="207" t="s">
        <v>75</v>
      </c>
      <c r="C23" s="209">
        <f>C17/C7-1</f>
        <v>0.31578947368421062</v>
      </c>
      <c r="D23" s="260" t="s">
        <v>44</v>
      </c>
      <c r="E23" s="249" t="s">
        <v>44</v>
      </c>
      <c r="F23" s="209">
        <f t="shared" ref="F23:N23" si="5">F17/F7-1</f>
        <v>-8.7157809983896994E-2</v>
      </c>
      <c r="G23" s="248" t="s">
        <v>44</v>
      </c>
      <c r="H23" s="210">
        <f t="shared" si="5"/>
        <v>1.7487473156764497</v>
      </c>
      <c r="I23" s="249" t="s">
        <v>44</v>
      </c>
      <c r="J23" s="209">
        <f t="shared" si="5"/>
        <v>0.18626342566421705</v>
      </c>
      <c r="K23" s="248" t="s">
        <v>44</v>
      </c>
      <c r="L23" s="210">
        <f t="shared" si="5"/>
        <v>-0.17437722419928825</v>
      </c>
      <c r="M23" s="248" t="s">
        <v>44</v>
      </c>
      <c r="N23" s="210">
        <f t="shared" si="5"/>
        <v>6.164383561643838E-2</v>
      </c>
      <c r="O23" s="248" t="s">
        <v>44</v>
      </c>
      <c r="P23" s="210">
        <f>P17/P7-1</f>
        <v>0.51020408163265296</v>
      </c>
      <c r="Q23" s="248" t="s">
        <v>44</v>
      </c>
      <c r="R23" s="210">
        <f>R17/R7-1</f>
        <v>0.66769230769230759</v>
      </c>
      <c r="S23" s="248" t="s">
        <v>44</v>
      </c>
      <c r="T23" s="210">
        <f>T17/T7-1</f>
        <v>1.2999999999999998</v>
      </c>
      <c r="U23" s="248" t="s">
        <v>44</v>
      </c>
      <c r="V23" s="210">
        <f>V17/V7-1</f>
        <v>1.0664206642066421</v>
      </c>
      <c r="W23" s="248" t="s">
        <v>44</v>
      </c>
      <c r="X23" s="210">
        <f>X17/X7-1</f>
        <v>2.089864158829613E-3</v>
      </c>
      <c r="Y23" s="249" t="s">
        <v>44</v>
      </c>
    </row>
    <row r="24" spans="1:26" s="86" customFormat="1" ht="17.25" customHeight="1" x14ac:dyDescent="0.2">
      <c r="A24" s="333" t="s">
        <v>65</v>
      </c>
      <c r="B24" s="75"/>
    </row>
    <row r="25" spans="1:26" s="50" customFormat="1" ht="17.25" customHeight="1" x14ac:dyDescent="0.25">
      <c r="A25" s="333" t="s">
        <v>66</v>
      </c>
      <c r="B25" s="1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115"/>
      <c r="U25" s="115"/>
      <c r="V25" s="115"/>
      <c r="W25" s="115"/>
      <c r="X25" s="115"/>
      <c r="Y25" s="115"/>
    </row>
    <row r="26" spans="1:26" s="115" customFormat="1" ht="17.25" customHeight="1" x14ac:dyDescent="0.25">
      <c r="A26" s="329" t="s">
        <v>106</v>
      </c>
      <c r="B26" s="126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28"/>
      <c r="W26" s="50"/>
      <c r="X26" s="50"/>
      <c r="Y26" s="50"/>
    </row>
    <row r="27" spans="1:26" s="50" customFormat="1" ht="17.25" customHeight="1" x14ac:dyDescent="0.25">
      <c r="A27" s="329" t="s">
        <v>117</v>
      </c>
      <c r="E27" s="25"/>
      <c r="Q27" s="127"/>
    </row>
    <row r="28" spans="1:26" s="50" customFormat="1" ht="17.25" customHeight="1" x14ac:dyDescent="0.25">
      <c r="A28" s="329" t="s">
        <v>118</v>
      </c>
    </row>
    <row r="29" spans="1:26" s="50" customFormat="1" ht="17.25" customHeight="1" x14ac:dyDescent="0.25">
      <c r="F29" s="127"/>
      <c r="I29" s="44"/>
      <c r="J29" s="127"/>
    </row>
    <row r="30" spans="1:26" ht="17.25" customHeight="1" x14ac:dyDescent="0.25">
      <c r="A30" s="297"/>
      <c r="C30" s="59"/>
      <c r="F30" s="59"/>
      <c r="H30" s="59"/>
      <c r="I30" s="59"/>
      <c r="J30" s="59"/>
      <c r="K30" s="59"/>
      <c r="L30" s="59"/>
      <c r="N30" s="59"/>
      <c r="P30" s="59"/>
      <c r="R30" s="59"/>
      <c r="T30" s="59"/>
      <c r="V30" s="59"/>
      <c r="X30" s="59"/>
    </row>
    <row r="31" spans="1:26" ht="17.25" customHeight="1" x14ac:dyDescent="0.25">
      <c r="C31" s="105"/>
      <c r="F31" s="105"/>
      <c r="H31" s="105"/>
      <c r="J31" s="105"/>
      <c r="K31" s="59"/>
      <c r="L31" s="105"/>
      <c r="N31" s="105"/>
      <c r="P31" s="105"/>
      <c r="R31" s="105"/>
      <c r="T31" s="105"/>
      <c r="V31" s="105"/>
      <c r="X31" s="105"/>
    </row>
    <row r="32" spans="1:26" ht="17.25" customHeight="1" x14ac:dyDescent="0.25">
      <c r="C32" s="59"/>
      <c r="F32" s="59"/>
      <c r="H32" s="59"/>
      <c r="J32" s="59"/>
      <c r="K32" s="59"/>
      <c r="L32" s="59"/>
      <c r="N32" s="59"/>
      <c r="P32" s="59"/>
      <c r="R32" s="59"/>
      <c r="T32" s="59"/>
      <c r="V32" s="59"/>
      <c r="X32" s="59"/>
    </row>
    <row r="33" spans="3:24" x14ac:dyDescent="0.25">
      <c r="C33" s="105"/>
      <c r="F33" s="105"/>
      <c r="H33" s="105"/>
      <c r="J33" s="105"/>
      <c r="K33" s="59"/>
      <c r="L33" s="105"/>
      <c r="N33" s="105"/>
      <c r="P33" s="105"/>
      <c r="R33" s="105"/>
      <c r="T33" s="105"/>
      <c r="V33" s="105"/>
      <c r="X33" s="105"/>
    </row>
    <row r="34" spans="3:24" x14ac:dyDescent="0.25">
      <c r="C34" s="59"/>
      <c r="F34" s="59"/>
      <c r="H34" s="59"/>
      <c r="J34" s="59"/>
      <c r="K34" s="59"/>
      <c r="L34" s="59"/>
      <c r="N34" s="59"/>
      <c r="P34" s="59"/>
      <c r="R34" s="59"/>
      <c r="T34" s="59"/>
      <c r="V34" s="59"/>
      <c r="X34" s="59"/>
    </row>
    <row r="35" spans="3:24" x14ac:dyDescent="0.25">
      <c r="C35" s="105"/>
      <c r="F35" s="105"/>
      <c r="H35" s="105"/>
      <c r="J35" s="105"/>
      <c r="K35" s="59"/>
      <c r="L35" s="105"/>
      <c r="N35" s="105"/>
      <c r="P35" s="105"/>
      <c r="R35" s="105"/>
      <c r="T35" s="105"/>
      <c r="V35" s="105"/>
      <c r="X35" s="105"/>
    </row>
    <row r="36" spans="3:24" x14ac:dyDescent="0.25">
      <c r="F36" s="59"/>
      <c r="J36" s="59"/>
      <c r="K36" s="59"/>
    </row>
    <row r="37" spans="3:24" x14ac:dyDescent="0.25">
      <c r="F37" s="59"/>
      <c r="J37" s="59"/>
      <c r="K37" s="59"/>
    </row>
    <row r="38" spans="3:24" x14ac:dyDescent="0.25">
      <c r="F38" s="59"/>
      <c r="J38" s="59"/>
      <c r="K38" s="59"/>
    </row>
    <row r="39" spans="3:24" x14ac:dyDescent="0.25">
      <c r="F39" s="59"/>
      <c r="J39" s="59"/>
      <c r="K39" s="59"/>
    </row>
    <row r="40" spans="3:24" x14ac:dyDescent="0.25">
      <c r="J40" s="59"/>
      <c r="K40" s="59"/>
    </row>
  </sheetData>
  <mergeCells count="28"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W46"/>
  <sheetViews>
    <sheetView zoomScaleNormal="100" workbookViewId="0"/>
  </sheetViews>
  <sheetFormatPr defaultColWidth="9.140625" defaultRowHeight="11.25" x14ac:dyDescent="0.15"/>
  <cols>
    <col min="1" max="1" width="17.5703125" style="14" customWidth="1"/>
    <col min="2" max="3" width="5.85546875" style="14" customWidth="1"/>
    <col min="4" max="4" width="5.140625" style="14" customWidth="1"/>
    <col min="5" max="5" width="5.42578125" style="14" customWidth="1"/>
    <col min="6" max="6" width="5.140625" style="14" customWidth="1"/>
    <col min="7" max="7" width="5.42578125" style="14" customWidth="1"/>
    <col min="8" max="8" width="5.140625" style="14" customWidth="1"/>
    <col min="9" max="9" width="5.42578125" style="14" customWidth="1"/>
    <col min="10" max="10" width="5.140625" style="14" customWidth="1"/>
    <col min="11" max="11" width="5.42578125" style="14" customWidth="1"/>
    <col min="12" max="16" width="5.140625" style="14" customWidth="1"/>
    <col min="17" max="17" width="5.42578125" style="14" customWidth="1"/>
    <col min="18" max="18" width="5.140625" style="14" customWidth="1"/>
    <col min="19" max="19" width="5.42578125" style="14" customWidth="1"/>
    <col min="20" max="20" width="5.140625" style="14" customWidth="1"/>
    <col min="21" max="21" width="5.42578125" style="14" customWidth="1"/>
    <col min="22" max="22" width="5.140625" style="14" customWidth="1"/>
    <col min="23" max="23" width="5.42578125" style="14" customWidth="1"/>
    <col min="24" max="16384" width="9.140625" style="14"/>
  </cols>
  <sheetData>
    <row r="1" spans="1:23" s="69" customFormat="1" ht="17.25" customHeight="1" x14ac:dyDescent="0.2">
      <c r="A1" s="85" t="s">
        <v>168</v>
      </c>
      <c r="K1" s="27"/>
    </row>
    <row r="2" spans="1:23" s="70" customFormat="1" ht="17.25" customHeight="1" thickBot="1" x14ac:dyDescent="0.3">
      <c r="A2" s="112" t="s">
        <v>76</v>
      </c>
      <c r="N2" s="70" t="s">
        <v>0</v>
      </c>
    </row>
    <row r="3" spans="1:23" s="3" customFormat="1" ht="17.25" customHeight="1" x14ac:dyDescent="0.2">
      <c r="A3" s="576" t="s">
        <v>73</v>
      </c>
      <c r="B3" s="498" t="s">
        <v>46</v>
      </c>
      <c r="C3" s="500"/>
      <c r="D3" s="627" t="s">
        <v>34</v>
      </c>
      <c r="E3" s="618"/>
      <c r="F3" s="618"/>
      <c r="G3" s="619"/>
      <c r="H3" s="617" t="s">
        <v>35</v>
      </c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9"/>
    </row>
    <row r="4" spans="1:23" s="3" customFormat="1" ht="17.25" customHeight="1" x14ac:dyDescent="0.2">
      <c r="A4" s="590"/>
      <c r="B4" s="586"/>
      <c r="C4" s="629"/>
      <c r="D4" s="630" t="s">
        <v>64</v>
      </c>
      <c r="E4" s="631"/>
      <c r="F4" s="598" t="s">
        <v>36</v>
      </c>
      <c r="G4" s="628"/>
      <c r="H4" s="601" t="s">
        <v>40</v>
      </c>
      <c r="I4" s="602"/>
      <c r="J4" s="598" t="s">
        <v>39</v>
      </c>
      <c r="K4" s="602"/>
      <c r="L4" s="598" t="s">
        <v>38</v>
      </c>
      <c r="M4" s="602"/>
      <c r="N4" s="598" t="s">
        <v>41</v>
      </c>
      <c r="O4" s="602"/>
      <c r="P4" s="598" t="s">
        <v>37</v>
      </c>
      <c r="Q4" s="602"/>
      <c r="R4" s="598" t="s">
        <v>42</v>
      </c>
      <c r="S4" s="602"/>
      <c r="T4" s="598" t="s">
        <v>195</v>
      </c>
      <c r="U4" s="602"/>
      <c r="V4" s="598" t="s">
        <v>45</v>
      </c>
      <c r="W4" s="628"/>
    </row>
    <row r="5" spans="1:23" s="3" customFormat="1" ht="17.25" customHeight="1" x14ac:dyDescent="0.2">
      <c r="A5" s="590"/>
      <c r="B5" s="501"/>
      <c r="C5" s="503"/>
      <c r="D5" s="632"/>
      <c r="E5" s="633"/>
      <c r="F5" s="600"/>
      <c r="G5" s="503"/>
      <c r="H5" s="501"/>
      <c r="I5" s="603"/>
      <c r="J5" s="600"/>
      <c r="K5" s="603"/>
      <c r="L5" s="600"/>
      <c r="M5" s="603"/>
      <c r="N5" s="600"/>
      <c r="O5" s="603"/>
      <c r="P5" s="600"/>
      <c r="Q5" s="603"/>
      <c r="R5" s="600"/>
      <c r="S5" s="603"/>
      <c r="T5" s="600"/>
      <c r="U5" s="603"/>
      <c r="V5" s="600"/>
      <c r="W5" s="503"/>
    </row>
    <row r="6" spans="1:23" s="3" customFormat="1" ht="17.25" customHeight="1" thickBot="1" x14ac:dyDescent="0.25">
      <c r="A6" s="579"/>
      <c r="B6" s="250" t="s">
        <v>53</v>
      </c>
      <c r="C6" s="261" t="s">
        <v>59</v>
      </c>
      <c r="D6" s="255" t="s">
        <v>53</v>
      </c>
      <c r="E6" s="256" t="s">
        <v>57</v>
      </c>
      <c r="F6" s="253" t="s">
        <v>53</v>
      </c>
      <c r="G6" s="254" t="s">
        <v>57</v>
      </c>
      <c r="H6" s="250" t="s">
        <v>53</v>
      </c>
      <c r="I6" s="256" t="s">
        <v>57</v>
      </c>
      <c r="J6" s="253" t="s">
        <v>53</v>
      </c>
      <c r="K6" s="256" t="s">
        <v>57</v>
      </c>
      <c r="L6" s="253" t="s">
        <v>53</v>
      </c>
      <c r="M6" s="256" t="s">
        <v>57</v>
      </c>
      <c r="N6" s="253" t="s">
        <v>53</v>
      </c>
      <c r="O6" s="256" t="s">
        <v>57</v>
      </c>
      <c r="P6" s="253" t="s">
        <v>53</v>
      </c>
      <c r="Q6" s="256" t="s">
        <v>57</v>
      </c>
      <c r="R6" s="253" t="s">
        <v>53</v>
      </c>
      <c r="S6" s="256" t="s">
        <v>57</v>
      </c>
      <c r="T6" s="253" t="s">
        <v>53</v>
      </c>
      <c r="U6" s="256" t="s">
        <v>57</v>
      </c>
      <c r="V6" s="253" t="s">
        <v>53</v>
      </c>
      <c r="W6" s="254" t="s">
        <v>57</v>
      </c>
    </row>
    <row r="7" spans="1:23" s="4" customFormat="1" ht="17.25" customHeight="1" x14ac:dyDescent="0.25">
      <c r="A7" s="67" t="s">
        <v>13</v>
      </c>
      <c r="B7" s="397">
        <v>12048</v>
      </c>
      <c r="C7" s="398">
        <v>3.3421176731670783E-2</v>
      </c>
      <c r="D7" s="350">
        <v>6722</v>
      </c>
      <c r="E7" s="399">
        <v>0.55793492695883129</v>
      </c>
      <c r="F7" s="385">
        <v>5326</v>
      </c>
      <c r="G7" s="399">
        <v>0.44206507304116865</v>
      </c>
      <c r="H7" s="397">
        <v>6075</v>
      </c>
      <c r="I7" s="399">
        <v>0.50423306772908372</v>
      </c>
      <c r="J7" s="385">
        <v>435</v>
      </c>
      <c r="K7" s="399">
        <v>3.6105577689243031E-2</v>
      </c>
      <c r="L7" s="385">
        <v>291</v>
      </c>
      <c r="M7" s="399">
        <v>2.4153386454183266E-2</v>
      </c>
      <c r="N7" s="385">
        <v>537</v>
      </c>
      <c r="O7" s="399">
        <v>4.4571713147410361E-2</v>
      </c>
      <c r="P7" s="385">
        <v>831</v>
      </c>
      <c r="Q7" s="399">
        <v>6.8974103585657365E-2</v>
      </c>
      <c r="R7" s="385">
        <v>1108</v>
      </c>
      <c r="S7" s="399">
        <v>9.1965471447543162E-2</v>
      </c>
      <c r="T7" s="385">
        <v>1378</v>
      </c>
      <c r="U7" s="399">
        <v>0.11437583001328021</v>
      </c>
      <c r="V7" s="385">
        <v>1393</v>
      </c>
      <c r="W7" s="398">
        <v>0.11562084993359893</v>
      </c>
    </row>
    <row r="8" spans="1:23" s="4" customFormat="1" ht="17.25" customHeight="1" x14ac:dyDescent="0.25">
      <c r="A8" s="64" t="s">
        <v>14</v>
      </c>
      <c r="B8" s="58">
        <v>1251</v>
      </c>
      <c r="C8" s="94">
        <v>2.9379990605918272E-2</v>
      </c>
      <c r="D8" s="312">
        <v>690</v>
      </c>
      <c r="E8" s="310">
        <v>0.55155875299760193</v>
      </c>
      <c r="F8" s="300">
        <v>561</v>
      </c>
      <c r="G8" s="310">
        <v>0.44844124700239807</v>
      </c>
      <c r="H8" s="58">
        <v>613</v>
      </c>
      <c r="I8" s="310">
        <v>0.49000799360511593</v>
      </c>
      <c r="J8" s="300">
        <v>24</v>
      </c>
      <c r="K8" s="310">
        <v>1.9184652278177457E-2</v>
      </c>
      <c r="L8" s="300">
        <v>41</v>
      </c>
      <c r="M8" s="310">
        <v>3.2773780975219824E-2</v>
      </c>
      <c r="N8" s="300">
        <v>45</v>
      </c>
      <c r="O8" s="310">
        <v>3.5971223021582732E-2</v>
      </c>
      <c r="P8" s="300">
        <v>61</v>
      </c>
      <c r="Q8" s="310">
        <v>4.8760991207034372E-2</v>
      </c>
      <c r="R8" s="300">
        <v>104</v>
      </c>
      <c r="S8" s="310">
        <v>8.3133493205435657E-2</v>
      </c>
      <c r="T8" s="300">
        <v>144</v>
      </c>
      <c r="U8" s="310">
        <v>0.11510791366906475</v>
      </c>
      <c r="V8" s="300">
        <v>219</v>
      </c>
      <c r="W8" s="94">
        <v>0.1750599520383693</v>
      </c>
    </row>
    <row r="9" spans="1:23" s="4" customFormat="1" ht="17.25" customHeight="1" x14ac:dyDescent="0.25">
      <c r="A9" s="64" t="s">
        <v>15</v>
      </c>
      <c r="B9" s="58">
        <v>1042</v>
      </c>
      <c r="C9" s="94">
        <v>2.0102635335879925E-2</v>
      </c>
      <c r="D9" s="312">
        <v>312</v>
      </c>
      <c r="E9" s="310">
        <v>0.29942418426103645</v>
      </c>
      <c r="F9" s="300">
        <v>730</v>
      </c>
      <c r="G9" s="310">
        <v>0.70057581573896355</v>
      </c>
      <c r="H9" s="58">
        <v>430</v>
      </c>
      <c r="I9" s="310">
        <v>0.41266794625719772</v>
      </c>
      <c r="J9" s="300">
        <v>37</v>
      </c>
      <c r="K9" s="310">
        <v>3.5508637236084453E-2</v>
      </c>
      <c r="L9" s="300">
        <v>25</v>
      </c>
      <c r="M9" s="310">
        <v>2.3992322456813819E-2</v>
      </c>
      <c r="N9" s="300">
        <v>39</v>
      </c>
      <c r="O9" s="310">
        <v>3.7428023032629557E-2</v>
      </c>
      <c r="P9" s="300">
        <v>82</v>
      </c>
      <c r="Q9" s="310">
        <v>7.8694817658349334E-2</v>
      </c>
      <c r="R9" s="300">
        <v>166</v>
      </c>
      <c r="S9" s="310">
        <v>0.15930902111324377</v>
      </c>
      <c r="T9" s="300">
        <v>139</v>
      </c>
      <c r="U9" s="310">
        <v>0.13339731285988485</v>
      </c>
      <c r="V9" s="300">
        <v>124</v>
      </c>
      <c r="W9" s="94">
        <v>0.11900191938579655</v>
      </c>
    </row>
    <row r="10" spans="1:23" s="4" customFormat="1" ht="17.25" customHeight="1" x14ac:dyDescent="0.25">
      <c r="A10" s="64" t="s">
        <v>16</v>
      </c>
      <c r="B10" s="58">
        <v>585</v>
      </c>
      <c r="C10" s="94">
        <v>2.5722200237435693E-2</v>
      </c>
      <c r="D10" s="312">
        <v>264</v>
      </c>
      <c r="E10" s="310">
        <v>0.45128205128205129</v>
      </c>
      <c r="F10" s="300">
        <v>321</v>
      </c>
      <c r="G10" s="310">
        <v>0.54871794871794877</v>
      </c>
      <c r="H10" s="58">
        <v>212</v>
      </c>
      <c r="I10" s="310">
        <v>0.36239316239316238</v>
      </c>
      <c r="J10" s="300">
        <v>73</v>
      </c>
      <c r="K10" s="310">
        <v>0.12478632478632479</v>
      </c>
      <c r="L10" s="300">
        <v>10</v>
      </c>
      <c r="M10" s="310">
        <v>1.7094017094017096E-2</v>
      </c>
      <c r="N10" s="300">
        <v>37</v>
      </c>
      <c r="O10" s="310">
        <v>6.3247863247863245E-2</v>
      </c>
      <c r="P10" s="300">
        <v>91</v>
      </c>
      <c r="Q10" s="310">
        <v>0.15555555555555556</v>
      </c>
      <c r="R10" s="300">
        <v>58</v>
      </c>
      <c r="S10" s="310">
        <v>9.914529914529914E-2</v>
      </c>
      <c r="T10" s="300">
        <v>43</v>
      </c>
      <c r="U10" s="310">
        <v>7.3504273504273507E-2</v>
      </c>
      <c r="V10" s="300">
        <v>61</v>
      </c>
      <c r="W10" s="94">
        <v>0.10427350427350428</v>
      </c>
    </row>
    <row r="11" spans="1:23" s="4" customFormat="1" ht="17.25" customHeight="1" x14ac:dyDescent="0.25">
      <c r="A11" s="64" t="s">
        <v>17</v>
      </c>
      <c r="B11" s="58">
        <v>562</v>
      </c>
      <c r="C11" s="94">
        <v>2.9543184566051622E-2</v>
      </c>
      <c r="D11" s="312">
        <v>266</v>
      </c>
      <c r="E11" s="310">
        <v>0.47330960854092524</v>
      </c>
      <c r="F11" s="300">
        <v>296</v>
      </c>
      <c r="G11" s="310">
        <v>0.5266903914590747</v>
      </c>
      <c r="H11" s="58">
        <v>229</v>
      </c>
      <c r="I11" s="310">
        <v>0.40747330960854095</v>
      </c>
      <c r="J11" s="300">
        <v>11</v>
      </c>
      <c r="K11" s="310">
        <v>1.9572953736654804E-2</v>
      </c>
      <c r="L11" s="300">
        <v>10</v>
      </c>
      <c r="M11" s="310">
        <v>1.7793594306049824E-2</v>
      </c>
      <c r="N11" s="300">
        <v>49</v>
      </c>
      <c r="O11" s="310">
        <v>8.7188612099644125E-2</v>
      </c>
      <c r="P11" s="300">
        <v>34</v>
      </c>
      <c r="Q11" s="310">
        <v>6.0498220640569395E-2</v>
      </c>
      <c r="R11" s="300">
        <v>61</v>
      </c>
      <c r="S11" s="310">
        <v>0.10854092526690391</v>
      </c>
      <c r="T11" s="300">
        <v>50</v>
      </c>
      <c r="U11" s="310">
        <v>8.8967971530249115E-2</v>
      </c>
      <c r="V11" s="300">
        <v>118</v>
      </c>
      <c r="W11" s="94">
        <v>0.20996441281138789</v>
      </c>
    </row>
    <row r="12" spans="1:23" s="4" customFormat="1" ht="17.25" customHeight="1" x14ac:dyDescent="0.25">
      <c r="A12" s="64" t="s">
        <v>18</v>
      </c>
      <c r="B12" s="58">
        <v>240</v>
      </c>
      <c r="C12" s="94">
        <v>2.8728752693320564E-2</v>
      </c>
      <c r="D12" s="312">
        <v>68</v>
      </c>
      <c r="E12" s="310">
        <v>0.28333333333333333</v>
      </c>
      <c r="F12" s="300">
        <v>172</v>
      </c>
      <c r="G12" s="310">
        <v>0.71666666666666667</v>
      </c>
      <c r="H12" s="58">
        <v>122</v>
      </c>
      <c r="I12" s="310">
        <v>0.5083333333333333</v>
      </c>
      <c r="J12" s="300">
        <v>9</v>
      </c>
      <c r="K12" s="310">
        <v>3.7499999999999999E-2</v>
      </c>
      <c r="L12" s="300">
        <v>2</v>
      </c>
      <c r="M12" s="310">
        <v>8.3333333333333332E-3</v>
      </c>
      <c r="N12" s="300">
        <v>14</v>
      </c>
      <c r="O12" s="310">
        <v>5.8333333333333334E-2</v>
      </c>
      <c r="P12" s="300">
        <v>17</v>
      </c>
      <c r="Q12" s="310">
        <v>7.0833333333333331E-2</v>
      </c>
      <c r="R12" s="300">
        <v>18</v>
      </c>
      <c r="S12" s="310">
        <v>7.4999999999999997E-2</v>
      </c>
      <c r="T12" s="300">
        <v>15</v>
      </c>
      <c r="U12" s="310">
        <v>6.25E-2</v>
      </c>
      <c r="V12" s="300">
        <v>43</v>
      </c>
      <c r="W12" s="94">
        <v>0.17916666666666667</v>
      </c>
    </row>
    <row r="13" spans="1:23" s="4" customFormat="1" ht="17.25" customHeight="1" x14ac:dyDescent="0.25">
      <c r="A13" s="64" t="s">
        <v>19</v>
      </c>
      <c r="B13" s="58">
        <v>1063</v>
      </c>
      <c r="C13" s="94">
        <v>4.3809759314210356E-2</v>
      </c>
      <c r="D13" s="312">
        <v>595</v>
      </c>
      <c r="E13" s="310">
        <v>0.55973659454374414</v>
      </c>
      <c r="F13" s="300">
        <v>468</v>
      </c>
      <c r="G13" s="310">
        <v>0.44026340545625586</v>
      </c>
      <c r="H13" s="58">
        <v>585</v>
      </c>
      <c r="I13" s="310">
        <v>0.55032925682031986</v>
      </c>
      <c r="J13" s="300">
        <v>14</v>
      </c>
      <c r="K13" s="310">
        <v>1.317027281279398E-2</v>
      </c>
      <c r="L13" s="300">
        <v>13</v>
      </c>
      <c r="M13" s="310">
        <v>1.2229539040451553E-2</v>
      </c>
      <c r="N13" s="300">
        <v>33</v>
      </c>
      <c r="O13" s="310">
        <v>3.1044214487300093E-2</v>
      </c>
      <c r="P13" s="300">
        <v>71</v>
      </c>
      <c r="Q13" s="310">
        <v>6.679209783631232E-2</v>
      </c>
      <c r="R13" s="300">
        <v>80</v>
      </c>
      <c r="S13" s="310">
        <v>7.5258701787394161E-2</v>
      </c>
      <c r="T13" s="300">
        <v>74</v>
      </c>
      <c r="U13" s="310">
        <v>6.9614299153339609E-2</v>
      </c>
      <c r="V13" s="300">
        <v>193</v>
      </c>
      <c r="W13" s="94">
        <v>0.18156161806208843</v>
      </c>
    </row>
    <row r="14" spans="1:23" s="4" customFormat="1" ht="17.25" customHeight="1" x14ac:dyDescent="0.25">
      <c r="A14" s="64" t="s">
        <v>20</v>
      </c>
      <c r="B14" s="58">
        <v>484</v>
      </c>
      <c r="C14" s="94">
        <v>3.1852583086541625E-2</v>
      </c>
      <c r="D14" s="312">
        <v>327</v>
      </c>
      <c r="E14" s="310">
        <v>0.67561983471074383</v>
      </c>
      <c r="F14" s="300">
        <v>157</v>
      </c>
      <c r="G14" s="310">
        <v>0.32438016528925617</v>
      </c>
      <c r="H14" s="58">
        <v>222</v>
      </c>
      <c r="I14" s="310">
        <v>0.45867768595041325</v>
      </c>
      <c r="J14" s="300">
        <v>22</v>
      </c>
      <c r="K14" s="310">
        <v>4.5454545454545456E-2</v>
      </c>
      <c r="L14" s="300">
        <v>16</v>
      </c>
      <c r="M14" s="310">
        <v>3.3057851239669422E-2</v>
      </c>
      <c r="N14" s="300">
        <v>26</v>
      </c>
      <c r="O14" s="310">
        <v>5.3719008264462811E-2</v>
      </c>
      <c r="P14" s="300">
        <v>28</v>
      </c>
      <c r="Q14" s="310">
        <v>5.7851239669421489E-2</v>
      </c>
      <c r="R14" s="300">
        <v>55</v>
      </c>
      <c r="S14" s="310">
        <v>0.11363636363636363</v>
      </c>
      <c r="T14" s="300">
        <v>66</v>
      </c>
      <c r="U14" s="310">
        <v>0.13636363636363635</v>
      </c>
      <c r="V14" s="300">
        <v>49</v>
      </c>
      <c r="W14" s="94">
        <v>0.1012396694214876</v>
      </c>
    </row>
    <row r="15" spans="1:23" s="4" customFormat="1" ht="17.25" customHeight="1" x14ac:dyDescent="0.25">
      <c r="A15" s="64" t="s">
        <v>21</v>
      </c>
      <c r="B15" s="58">
        <v>872</v>
      </c>
      <c r="C15" s="94">
        <v>4.7181041012877394E-2</v>
      </c>
      <c r="D15" s="312">
        <v>541</v>
      </c>
      <c r="E15" s="310">
        <v>0.62041284403669728</v>
      </c>
      <c r="F15" s="300">
        <v>331</v>
      </c>
      <c r="G15" s="310">
        <v>0.37958715596330272</v>
      </c>
      <c r="H15" s="58">
        <v>436</v>
      </c>
      <c r="I15" s="310">
        <v>0.5</v>
      </c>
      <c r="J15" s="300">
        <v>46</v>
      </c>
      <c r="K15" s="310">
        <v>5.2752293577981654E-2</v>
      </c>
      <c r="L15" s="300">
        <v>38</v>
      </c>
      <c r="M15" s="310">
        <v>4.3577981651376149E-2</v>
      </c>
      <c r="N15" s="300">
        <v>26</v>
      </c>
      <c r="O15" s="310">
        <v>2.9816513761467892E-2</v>
      </c>
      <c r="P15" s="300">
        <v>67</v>
      </c>
      <c r="Q15" s="310">
        <v>7.6834862385321098E-2</v>
      </c>
      <c r="R15" s="300">
        <v>69</v>
      </c>
      <c r="S15" s="310">
        <v>7.9128440366972475E-2</v>
      </c>
      <c r="T15" s="300">
        <v>87</v>
      </c>
      <c r="U15" s="310">
        <v>9.9770642201834861E-2</v>
      </c>
      <c r="V15" s="300">
        <v>103</v>
      </c>
      <c r="W15" s="94">
        <v>0.11811926605504587</v>
      </c>
    </row>
    <row r="16" spans="1:23" s="4" customFormat="1" ht="17.25" customHeight="1" x14ac:dyDescent="0.25">
      <c r="A16" s="64" t="s">
        <v>22</v>
      </c>
      <c r="B16" s="58">
        <v>343</v>
      </c>
      <c r="C16" s="94">
        <v>1.9082058414464535E-2</v>
      </c>
      <c r="D16" s="312">
        <v>119</v>
      </c>
      <c r="E16" s="310">
        <v>0.34693877551020408</v>
      </c>
      <c r="F16" s="300">
        <v>224</v>
      </c>
      <c r="G16" s="310">
        <v>0.65306122448979587</v>
      </c>
      <c r="H16" s="58">
        <v>120</v>
      </c>
      <c r="I16" s="310">
        <v>0.3498542274052478</v>
      </c>
      <c r="J16" s="300">
        <v>16</v>
      </c>
      <c r="K16" s="310">
        <v>4.6647230320699708E-2</v>
      </c>
      <c r="L16" s="300">
        <v>11</v>
      </c>
      <c r="M16" s="310">
        <v>3.2069970845481049E-2</v>
      </c>
      <c r="N16" s="300">
        <v>22</v>
      </c>
      <c r="O16" s="310">
        <v>6.4139941690962099E-2</v>
      </c>
      <c r="P16" s="300">
        <v>39</v>
      </c>
      <c r="Q16" s="310">
        <v>0.11370262390670553</v>
      </c>
      <c r="R16" s="300">
        <v>49</v>
      </c>
      <c r="S16" s="310">
        <v>0.14285714285714285</v>
      </c>
      <c r="T16" s="300">
        <v>41</v>
      </c>
      <c r="U16" s="310">
        <v>0.119533527696793</v>
      </c>
      <c r="V16" s="300">
        <v>45</v>
      </c>
      <c r="W16" s="94">
        <v>0.13119533527696792</v>
      </c>
    </row>
    <row r="17" spans="1:23" s="4" customFormat="1" ht="17.25" customHeight="1" x14ac:dyDescent="0.25">
      <c r="A17" s="64" t="s">
        <v>23</v>
      </c>
      <c r="B17" s="58">
        <v>504</v>
      </c>
      <c r="C17" s="94">
        <v>2.8485841858362063E-2</v>
      </c>
      <c r="D17" s="312">
        <v>212</v>
      </c>
      <c r="E17" s="310">
        <v>0.42063492063492064</v>
      </c>
      <c r="F17" s="300">
        <v>292</v>
      </c>
      <c r="G17" s="310">
        <v>0.57936507936507942</v>
      </c>
      <c r="H17" s="58">
        <v>246</v>
      </c>
      <c r="I17" s="310">
        <v>0.48809523809523808</v>
      </c>
      <c r="J17" s="300">
        <v>21</v>
      </c>
      <c r="K17" s="310">
        <v>4.1666666666666664E-2</v>
      </c>
      <c r="L17" s="300">
        <v>12</v>
      </c>
      <c r="M17" s="310">
        <v>2.3809523809523808E-2</v>
      </c>
      <c r="N17" s="300">
        <v>21</v>
      </c>
      <c r="O17" s="310">
        <v>4.1666666666666664E-2</v>
      </c>
      <c r="P17" s="300">
        <v>37</v>
      </c>
      <c r="Q17" s="310">
        <v>7.3412698412698416E-2</v>
      </c>
      <c r="R17" s="300">
        <v>33</v>
      </c>
      <c r="S17" s="310">
        <v>6.5476190476190479E-2</v>
      </c>
      <c r="T17" s="300">
        <v>75</v>
      </c>
      <c r="U17" s="310">
        <v>0.14880952380952381</v>
      </c>
      <c r="V17" s="300">
        <v>59</v>
      </c>
      <c r="W17" s="94">
        <v>0.11706349206349206</v>
      </c>
    </row>
    <row r="18" spans="1:23" s="4" customFormat="1" ht="17.25" customHeight="1" x14ac:dyDescent="0.25">
      <c r="A18" s="64" t="s">
        <v>24</v>
      </c>
      <c r="B18" s="58">
        <v>1581</v>
      </c>
      <c r="C18" s="94">
        <v>3.799384792848217E-2</v>
      </c>
      <c r="D18" s="312">
        <v>971</v>
      </c>
      <c r="E18" s="310">
        <v>0.614168247944339</v>
      </c>
      <c r="F18" s="300">
        <v>610</v>
      </c>
      <c r="G18" s="310">
        <v>0.38583175205566095</v>
      </c>
      <c r="H18" s="58">
        <v>820</v>
      </c>
      <c r="I18" s="310">
        <v>0.51865907653383936</v>
      </c>
      <c r="J18" s="300">
        <v>41</v>
      </c>
      <c r="K18" s="310">
        <v>2.5932953826691967E-2</v>
      </c>
      <c r="L18" s="300">
        <v>34</v>
      </c>
      <c r="M18" s="310">
        <v>2.1505376344086023E-2</v>
      </c>
      <c r="N18" s="300">
        <v>78</v>
      </c>
      <c r="O18" s="310">
        <v>4.9335863377609111E-2</v>
      </c>
      <c r="P18" s="300">
        <v>81</v>
      </c>
      <c r="Q18" s="310">
        <v>5.1233396584440226E-2</v>
      </c>
      <c r="R18" s="300">
        <v>156</v>
      </c>
      <c r="S18" s="310">
        <v>9.8671726755218223E-2</v>
      </c>
      <c r="T18" s="300">
        <v>276</v>
      </c>
      <c r="U18" s="310">
        <v>0.17457305502846299</v>
      </c>
      <c r="V18" s="300">
        <v>95</v>
      </c>
      <c r="W18" s="94">
        <v>6.0088551549652119E-2</v>
      </c>
    </row>
    <row r="19" spans="1:23" s="4" customFormat="1" ht="17.25" customHeight="1" x14ac:dyDescent="0.25">
      <c r="A19" s="64" t="s">
        <v>25</v>
      </c>
      <c r="B19" s="58">
        <v>800</v>
      </c>
      <c r="C19" s="94">
        <v>3.5703128486633644E-2</v>
      </c>
      <c r="D19" s="312">
        <v>457</v>
      </c>
      <c r="E19" s="310">
        <v>0.57125000000000004</v>
      </c>
      <c r="F19" s="300">
        <v>343</v>
      </c>
      <c r="G19" s="310">
        <v>0.42875000000000002</v>
      </c>
      <c r="H19" s="58">
        <v>338</v>
      </c>
      <c r="I19" s="310">
        <v>0.42249999999999999</v>
      </c>
      <c r="J19" s="300">
        <v>22</v>
      </c>
      <c r="K19" s="310">
        <v>2.75E-2</v>
      </c>
      <c r="L19" s="300">
        <v>23</v>
      </c>
      <c r="M19" s="310">
        <v>2.8750000000000001E-2</v>
      </c>
      <c r="N19" s="300">
        <v>40</v>
      </c>
      <c r="O19" s="310">
        <v>0.05</v>
      </c>
      <c r="P19" s="300">
        <v>62</v>
      </c>
      <c r="Q19" s="310">
        <v>7.7499999999999999E-2</v>
      </c>
      <c r="R19" s="300">
        <v>119</v>
      </c>
      <c r="S19" s="310">
        <v>0.14874999999999999</v>
      </c>
      <c r="T19" s="300">
        <v>89</v>
      </c>
      <c r="U19" s="310">
        <v>0.11125</v>
      </c>
      <c r="V19" s="300">
        <v>107</v>
      </c>
      <c r="W19" s="94">
        <v>0.13375000000000001</v>
      </c>
    </row>
    <row r="20" spans="1:23" s="4" customFormat="1" ht="17.25" customHeight="1" x14ac:dyDescent="0.25">
      <c r="A20" s="64" t="s">
        <v>26</v>
      </c>
      <c r="B20" s="292">
        <v>827</v>
      </c>
      <c r="C20" s="94">
        <v>4.1641490433031218E-2</v>
      </c>
      <c r="D20" s="308">
        <v>585</v>
      </c>
      <c r="E20" s="310">
        <v>0.70737605804111248</v>
      </c>
      <c r="F20" s="294">
        <v>242</v>
      </c>
      <c r="G20" s="310">
        <v>0.29262394195888752</v>
      </c>
      <c r="H20" s="292">
        <v>497</v>
      </c>
      <c r="I20" s="310">
        <v>0.60096735187424422</v>
      </c>
      <c r="J20" s="294">
        <v>40</v>
      </c>
      <c r="K20" s="310">
        <v>4.8367593712212817E-2</v>
      </c>
      <c r="L20" s="294">
        <v>18</v>
      </c>
      <c r="M20" s="310">
        <v>2.1765417170495769E-2</v>
      </c>
      <c r="N20" s="294">
        <v>35</v>
      </c>
      <c r="O20" s="310">
        <v>4.2321644498186213E-2</v>
      </c>
      <c r="P20" s="294">
        <v>44</v>
      </c>
      <c r="Q20" s="310">
        <v>5.3204353083434096E-2</v>
      </c>
      <c r="R20" s="294">
        <v>57</v>
      </c>
      <c r="S20" s="310">
        <v>6.8923821039903271E-2</v>
      </c>
      <c r="T20" s="294">
        <v>43</v>
      </c>
      <c r="U20" s="310">
        <v>5.1995163240628778E-2</v>
      </c>
      <c r="V20" s="294">
        <v>93</v>
      </c>
      <c r="W20" s="94">
        <v>0.1124546553808948</v>
      </c>
    </row>
    <row r="21" spans="1:23" s="4" customFormat="1" ht="17.25" customHeight="1" thickBot="1" x14ac:dyDescent="0.3">
      <c r="A21" s="66" t="s">
        <v>27</v>
      </c>
      <c r="B21" s="60">
        <v>1894</v>
      </c>
      <c r="C21" s="99">
        <v>4.92357283976292E-2</v>
      </c>
      <c r="D21" s="89">
        <v>1315</v>
      </c>
      <c r="E21" s="96">
        <v>0.69429778247096097</v>
      </c>
      <c r="F21" s="23">
        <v>579</v>
      </c>
      <c r="G21" s="96">
        <v>0.30570221752903909</v>
      </c>
      <c r="H21" s="60">
        <v>1205</v>
      </c>
      <c r="I21" s="96">
        <v>0.63621964097148886</v>
      </c>
      <c r="J21" s="23">
        <v>59</v>
      </c>
      <c r="K21" s="96">
        <v>3.1151003167898626E-2</v>
      </c>
      <c r="L21" s="23">
        <v>38</v>
      </c>
      <c r="M21" s="96">
        <v>2.0063357972544878E-2</v>
      </c>
      <c r="N21" s="23">
        <v>72</v>
      </c>
      <c r="O21" s="96">
        <v>3.8014783526927137E-2</v>
      </c>
      <c r="P21" s="23">
        <v>117</v>
      </c>
      <c r="Q21" s="96">
        <v>6.1774023231256601E-2</v>
      </c>
      <c r="R21" s="23">
        <v>83</v>
      </c>
      <c r="S21" s="96">
        <v>4.3822597676874339E-2</v>
      </c>
      <c r="T21" s="23">
        <v>236</v>
      </c>
      <c r="U21" s="96">
        <v>0.1246040126715945</v>
      </c>
      <c r="V21" s="23">
        <v>84</v>
      </c>
      <c r="W21" s="99">
        <v>4.4350580781414996E-2</v>
      </c>
    </row>
    <row r="22" spans="1:23" s="86" customFormat="1" ht="17.25" customHeight="1" x14ac:dyDescent="0.2">
      <c r="A22" s="331" t="s">
        <v>65</v>
      </c>
      <c r="O22" s="101"/>
      <c r="P22" s="115"/>
    </row>
    <row r="23" spans="1:23" s="86" customFormat="1" ht="17.25" customHeight="1" x14ac:dyDescent="0.2">
      <c r="A23" s="332" t="s">
        <v>135</v>
      </c>
    </row>
    <row r="24" spans="1:23" s="86" customFormat="1" ht="17.25" customHeight="1" x14ac:dyDescent="0.2">
      <c r="A24" s="333" t="s">
        <v>107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1:23" s="86" customFormat="1" ht="17.25" customHeight="1" x14ac:dyDescent="0.25">
      <c r="A25" s="333" t="s">
        <v>114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9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s="74" customFormat="1" ht="15" x14ac:dyDescent="0.25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3" x14ac:dyDescent="0.1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" x14ac:dyDescent="0.25">
      <c r="B28" s="15"/>
      <c r="C28" s="15"/>
      <c r="D28"/>
      <c r="E28"/>
      <c r="F28"/>
      <c r="G2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5" x14ac:dyDescent="0.25">
      <c r="D29"/>
      <c r="E29"/>
      <c r="F29"/>
      <c r="G29"/>
    </row>
    <row r="30" spans="1:2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5" x14ac:dyDescent="0.25">
      <c r="B31"/>
      <c r="C31"/>
      <c r="D31"/>
      <c r="E31"/>
      <c r="F31"/>
      <c r="G31"/>
      <c r="H31"/>
      <c r="I31"/>
      <c r="J31" s="59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4:7" ht="15" x14ac:dyDescent="0.25">
      <c r="D33"/>
      <c r="E33"/>
      <c r="F33"/>
      <c r="G33"/>
    </row>
    <row r="34" spans="4:7" ht="15" x14ac:dyDescent="0.25">
      <c r="D34"/>
      <c r="E34"/>
      <c r="F34"/>
      <c r="G34"/>
    </row>
    <row r="35" spans="4:7" ht="15" x14ac:dyDescent="0.25">
      <c r="D35"/>
      <c r="E35"/>
      <c r="F35"/>
      <c r="G35"/>
    </row>
    <row r="36" spans="4:7" ht="15" x14ac:dyDescent="0.25">
      <c r="D36"/>
      <c r="E36"/>
      <c r="F36"/>
      <c r="G36"/>
    </row>
    <row r="37" spans="4:7" ht="15" x14ac:dyDescent="0.25">
      <c r="D37"/>
      <c r="E37"/>
      <c r="F37"/>
      <c r="G37"/>
    </row>
    <row r="38" spans="4:7" ht="15" x14ac:dyDescent="0.25">
      <c r="D38"/>
      <c r="E38"/>
      <c r="F38"/>
      <c r="G38"/>
    </row>
    <row r="39" spans="4:7" ht="15" x14ac:dyDescent="0.25">
      <c r="D39"/>
      <c r="E39"/>
      <c r="F39"/>
      <c r="G39"/>
    </row>
    <row r="40" spans="4:7" ht="15" x14ac:dyDescent="0.25">
      <c r="D40"/>
      <c r="E40"/>
      <c r="F40"/>
      <c r="G40"/>
    </row>
    <row r="41" spans="4:7" ht="15" x14ac:dyDescent="0.25">
      <c r="D41"/>
      <c r="E41"/>
      <c r="F41"/>
      <c r="G41"/>
    </row>
    <row r="42" spans="4:7" ht="15" x14ac:dyDescent="0.25">
      <c r="D42"/>
      <c r="E42"/>
      <c r="F42"/>
      <c r="G42"/>
    </row>
    <row r="43" spans="4:7" ht="15" x14ac:dyDescent="0.25">
      <c r="D43"/>
      <c r="E43"/>
      <c r="F43"/>
      <c r="G43"/>
    </row>
    <row r="44" spans="4:7" ht="15" x14ac:dyDescent="0.25">
      <c r="D44"/>
      <c r="E44"/>
      <c r="F44"/>
      <c r="G44"/>
    </row>
    <row r="45" spans="4:7" ht="15" x14ac:dyDescent="0.25">
      <c r="D45"/>
      <c r="E45"/>
      <c r="F45"/>
      <c r="G45"/>
    </row>
    <row r="46" spans="4:7" ht="15" x14ac:dyDescent="0.25">
      <c r="D46"/>
      <c r="E46"/>
      <c r="F46"/>
      <c r="G46"/>
    </row>
  </sheetData>
  <mergeCells count="14">
    <mergeCell ref="T4:U5"/>
    <mergeCell ref="V4:W5"/>
    <mergeCell ref="A3:A6"/>
    <mergeCell ref="B3:C5"/>
    <mergeCell ref="D3:G3"/>
    <mergeCell ref="H3:W3"/>
    <mergeCell ref="D4:E5"/>
    <mergeCell ref="F4:G5"/>
    <mergeCell ref="H4:I5"/>
    <mergeCell ref="J4:K5"/>
    <mergeCell ref="L4:M5"/>
    <mergeCell ref="N4:O5"/>
    <mergeCell ref="P4:Q5"/>
    <mergeCell ref="R4:S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/>
  </sheetViews>
  <sheetFormatPr defaultColWidth="9.140625" defaultRowHeight="15" x14ac:dyDescent="0.25"/>
  <cols>
    <col min="1" max="1" width="18" style="74" customWidth="1"/>
    <col min="2" max="12" width="6.7109375" style="74" customWidth="1"/>
    <col min="13" max="18" width="6.42578125" style="74" customWidth="1"/>
    <col min="19" max="16384" width="9.140625" style="74"/>
  </cols>
  <sheetData>
    <row r="1" spans="1:26" s="18" customFormat="1" ht="17.25" customHeight="1" x14ac:dyDescent="0.2">
      <c r="A1" s="163" t="s">
        <v>169</v>
      </c>
      <c r="B1" s="51"/>
      <c r="C1" s="51"/>
      <c r="D1" s="51"/>
      <c r="E1" s="24"/>
      <c r="F1" s="24"/>
      <c r="G1" s="24"/>
      <c r="H1" s="24"/>
      <c r="I1" s="24"/>
    </row>
    <row r="2" spans="1:26" ht="17.25" customHeight="1" thickBot="1" x14ac:dyDescent="0.3">
      <c r="A2" s="112" t="s">
        <v>76</v>
      </c>
      <c r="B2" s="70"/>
      <c r="C2" s="70"/>
    </row>
    <row r="3" spans="1:26" ht="24" customHeight="1" x14ac:dyDescent="0.25">
      <c r="A3" s="547" t="s">
        <v>73</v>
      </c>
      <c r="B3" s="549" t="s">
        <v>82</v>
      </c>
      <c r="C3" s="550"/>
      <c r="D3" s="550"/>
      <c r="E3" s="550"/>
      <c r="F3" s="550"/>
      <c r="G3" s="550"/>
      <c r="H3" s="550"/>
      <c r="I3" s="550"/>
      <c r="J3" s="550"/>
      <c r="K3" s="550"/>
      <c r="L3" s="561"/>
      <c r="M3" s="552" t="s">
        <v>147</v>
      </c>
      <c r="N3" s="562"/>
      <c r="O3" s="563" t="s">
        <v>148</v>
      </c>
      <c r="P3" s="564"/>
      <c r="Q3" s="552" t="s">
        <v>149</v>
      </c>
      <c r="R3" s="557"/>
    </row>
    <row r="4" spans="1:26" ht="17.25" customHeight="1" thickBot="1" x14ac:dyDescent="0.3">
      <c r="A4" s="548"/>
      <c r="B4" s="223" t="s">
        <v>6</v>
      </c>
      <c r="C4" s="223" t="s">
        <v>7</v>
      </c>
      <c r="D4" s="223" t="s">
        <v>8</v>
      </c>
      <c r="E4" s="223" t="s">
        <v>9</v>
      </c>
      <c r="F4" s="223" t="s">
        <v>10</v>
      </c>
      <c r="G4" s="223" t="s">
        <v>11</v>
      </c>
      <c r="H4" s="223" t="s">
        <v>47</v>
      </c>
      <c r="I4" s="224" t="s">
        <v>72</v>
      </c>
      <c r="J4" s="224" t="s">
        <v>111</v>
      </c>
      <c r="K4" s="224" t="s">
        <v>136</v>
      </c>
      <c r="L4" s="225" t="s">
        <v>146</v>
      </c>
      <c r="M4" s="226" t="s">
        <v>74</v>
      </c>
      <c r="N4" s="227" t="s">
        <v>75</v>
      </c>
      <c r="O4" s="231" t="s">
        <v>74</v>
      </c>
      <c r="P4" s="230" t="s">
        <v>75</v>
      </c>
      <c r="Q4" s="231" t="s">
        <v>74</v>
      </c>
      <c r="R4" s="229" t="s">
        <v>75</v>
      </c>
    </row>
    <row r="5" spans="1:26" ht="17.25" customHeight="1" x14ac:dyDescent="0.25">
      <c r="A5" s="62" t="s">
        <v>13</v>
      </c>
      <c r="B5" s="113">
        <v>9510</v>
      </c>
      <c r="C5" s="113">
        <v>9767</v>
      </c>
      <c r="D5" s="113">
        <v>10063</v>
      </c>
      <c r="E5" s="113">
        <v>10312</v>
      </c>
      <c r="F5" s="113">
        <v>10536</v>
      </c>
      <c r="G5" s="113">
        <v>10486</v>
      </c>
      <c r="H5" s="113">
        <v>10788</v>
      </c>
      <c r="I5" s="113">
        <v>11245</v>
      </c>
      <c r="J5" s="113">
        <v>11695</v>
      </c>
      <c r="K5" s="113">
        <v>11547</v>
      </c>
      <c r="L5" s="113">
        <v>12048</v>
      </c>
      <c r="M5" s="135">
        <f>L5-K5</f>
        <v>501</v>
      </c>
      <c r="N5" s="148">
        <f>L5/K5-1</f>
        <v>4.3387892959210195E-2</v>
      </c>
      <c r="O5" s="156">
        <f>L5-G5</f>
        <v>1562</v>
      </c>
      <c r="P5" s="155">
        <f>L5/G5-1</f>
        <v>0.14896051878695404</v>
      </c>
      <c r="Q5" s="156">
        <f>L5-B5</f>
        <v>2538</v>
      </c>
      <c r="R5" s="150">
        <f>L5/B5-1</f>
        <v>0.26687697160883284</v>
      </c>
      <c r="T5"/>
      <c r="U5"/>
      <c r="V5"/>
      <c r="W5"/>
      <c r="X5"/>
      <c r="Y5"/>
      <c r="Z5"/>
    </row>
    <row r="6" spans="1:26" ht="17.25" customHeight="1" x14ac:dyDescent="0.25">
      <c r="A6" s="64" t="s">
        <v>14</v>
      </c>
      <c r="B6" s="79">
        <v>1009</v>
      </c>
      <c r="C6" s="79">
        <v>1026</v>
      </c>
      <c r="D6" s="79">
        <v>1067</v>
      </c>
      <c r="E6" s="79">
        <v>1050</v>
      </c>
      <c r="F6" s="79">
        <v>1072</v>
      </c>
      <c r="G6" s="79">
        <v>1129</v>
      </c>
      <c r="H6" s="79">
        <v>1126</v>
      </c>
      <c r="I6" s="79">
        <v>1196</v>
      </c>
      <c r="J6" s="79">
        <v>1206</v>
      </c>
      <c r="K6" s="79">
        <v>1222</v>
      </c>
      <c r="L6" s="79">
        <v>1251</v>
      </c>
      <c r="M6" s="138">
        <f t="shared" ref="M6:M19" si="0">L6-K6</f>
        <v>29</v>
      </c>
      <c r="N6" s="140">
        <f t="shared" ref="N6:N19" si="1">L6/K6-1</f>
        <v>2.3731587561374834E-2</v>
      </c>
      <c r="O6" s="157">
        <f t="shared" ref="O6:O19" si="2">L6-G6</f>
        <v>122</v>
      </c>
      <c r="P6" s="129">
        <f t="shared" ref="P6:P19" si="3">L6/G6-1</f>
        <v>0.10806023029229417</v>
      </c>
      <c r="Q6" s="157">
        <f t="shared" ref="Q6:Q19" si="4">L6-B6</f>
        <v>242</v>
      </c>
      <c r="R6" s="152">
        <f t="shared" ref="R6:R19" si="5">L6/B6-1</f>
        <v>0.23984142715559953</v>
      </c>
      <c r="T6"/>
      <c r="U6"/>
      <c r="V6"/>
      <c r="W6"/>
      <c r="X6"/>
      <c r="Y6"/>
      <c r="Z6"/>
    </row>
    <row r="7" spans="1:26" ht="17.25" customHeight="1" x14ac:dyDescent="0.25">
      <c r="A7" s="64" t="s">
        <v>15</v>
      </c>
      <c r="B7" s="79">
        <v>527</v>
      </c>
      <c r="C7" s="79">
        <v>556</v>
      </c>
      <c r="D7" s="79">
        <v>600</v>
      </c>
      <c r="E7" s="79">
        <v>635</v>
      </c>
      <c r="F7" s="79">
        <v>677</v>
      </c>
      <c r="G7" s="79">
        <v>699</v>
      </c>
      <c r="H7" s="79">
        <v>848</v>
      </c>
      <c r="I7" s="79">
        <v>926</v>
      </c>
      <c r="J7" s="79">
        <v>1016</v>
      </c>
      <c r="K7" s="79">
        <v>985</v>
      </c>
      <c r="L7" s="79">
        <v>1042</v>
      </c>
      <c r="M7" s="138">
        <f t="shared" si="0"/>
        <v>57</v>
      </c>
      <c r="N7" s="140">
        <f t="shared" si="1"/>
        <v>5.7868020304568502E-2</v>
      </c>
      <c r="O7" s="157">
        <f t="shared" si="2"/>
        <v>343</v>
      </c>
      <c r="P7" s="129">
        <f t="shared" si="3"/>
        <v>0.49070100143061524</v>
      </c>
      <c r="Q7" s="157">
        <f t="shared" si="4"/>
        <v>515</v>
      </c>
      <c r="R7" s="152">
        <f t="shared" si="5"/>
        <v>0.97722960151802662</v>
      </c>
      <c r="T7"/>
      <c r="U7"/>
      <c r="V7"/>
      <c r="W7"/>
      <c r="X7"/>
      <c r="Y7"/>
      <c r="Z7"/>
    </row>
    <row r="8" spans="1:26" ht="17.25" customHeight="1" x14ac:dyDescent="0.25">
      <c r="A8" s="64" t="s">
        <v>16</v>
      </c>
      <c r="B8" s="79">
        <v>395</v>
      </c>
      <c r="C8" s="79">
        <v>422</v>
      </c>
      <c r="D8" s="79">
        <v>423</v>
      </c>
      <c r="E8" s="79">
        <v>449</v>
      </c>
      <c r="F8" s="79">
        <v>463</v>
      </c>
      <c r="G8" s="79">
        <v>475</v>
      </c>
      <c r="H8" s="79">
        <v>476</v>
      </c>
      <c r="I8" s="79">
        <v>516</v>
      </c>
      <c r="J8" s="79">
        <v>523</v>
      </c>
      <c r="K8" s="79">
        <v>538</v>
      </c>
      <c r="L8" s="79">
        <v>585</v>
      </c>
      <c r="M8" s="138">
        <f t="shared" si="0"/>
        <v>47</v>
      </c>
      <c r="N8" s="140">
        <f t="shared" si="1"/>
        <v>8.7360594795538926E-2</v>
      </c>
      <c r="O8" s="157">
        <f t="shared" si="2"/>
        <v>110</v>
      </c>
      <c r="P8" s="129">
        <f t="shared" si="3"/>
        <v>0.23157894736842111</v>
      </c>
      <c r="Q8" s="157">
        <f t="shared" si="4"/>
        <v>190</v>
      </c>
      <c r="R8" s="152">
        <f t="shared" si="5"/>
        <v>0.481012658227848</v>
      </c>
      <c r="T8"/>
      <c r="U8"/>
      <c r="V8"/>
      <c r="W8"/>
      <c r="X8"/>
      <c r="Y8"/>
      <c r="Z8"/>
    </row>
    <row r="9" spans="1:26" ht="17.25" customHeight="1" x14ac:dyDescent="0.25">
      <c r="A9" s="64" t="s">
        <v>17</v>
      </c>
      <c r="B9" s="79">
        <v>435</v>
      </c>
      <c r="C9" s="79">
        <v>468</v>
      </c>
      <c r="D9" s="79">
        <v>490</v>
      </c>
      <c r="E9" s="79">
        <v>505</v>
      </c>
      <c r="F9" s="79">
        <v>517</v>
      </c>
      <c r="G9" s="79">
        <v>523</v>
      </c>
      <c r="H9" s="79">
        <v>486</v>
      </c>
      <c r="I9" s="79">
        <v>545</v>
      </c>
      <c r="J9" s="79">
        <v>574</v>
      </c>
      <c r="K9" s="79">
        <v>528</v>
      </c>
      <c r="L9" s="79">
        <v>562</v>
      </c>
      <c r="M9" s="138">
        <f t="shared" si="0"/>
        <v>34</v>
      </c>
      <c r="N9" s="140">
        <f t="shared" si="1"/>
        <v>6.4393939393939448E-2</v>
      </c>
      <c r="O9" s="157">
        <f t="shared" si="2"/>
        <v>39</v>
      </c>
      <c r="P9" s="129">
        <f t="shared" si="3"/>
        <v>7.4569789674952203E-2</v>
      </c>
      <c r="Q9" s="157">
        <f t="shared" si="4"/>
        <v>127</v>
      </c>
      <c r="R9" s="152">
        <f t="shared" si="5"/>
        <v>0.29195402298850581</v>
      </c>
      <c r="T9"/>
      <c r="U9"/>
      <c r="V9"/>
      <c r="W9"/>
      <c r="X9"/>
      <c r="Y9"/>
      <c r="Z9"/>
    </row>
    <row r="10" spans="1:26" ht="17.25" customHeight="1" x14ac:dyDescent="0.25">
      <c r="A10" s="64" t="s">
        <v>18</v>
      </c>
      <c r="B10" s="79">
        <v>209</v>
      </c>
      <c r="C10" s="79">
        <v>230</v>
      </c>
      <c r="D10" s="79">
        <v>240</v>
      </c>
      <c r="E10" s="79">
        <v>229</v>
      </c>
      <c r="F10" s="79">
        <v>199</v>
      </c>
      <c r="G10" s="79">
        <v>171</v>
      </c>
      <c r="H10" s="79">
        <v>210</v>
      </c>
      <c r="I10" s="79">
        <v>219</v>
      </c>
      <c r="J10" s="79">
        <v>232</v>
      </c>
      <c r="K10" s="79">
        <v>228</v>
      </c>
      <c r="L10" s="79">
        <v>240</v>
      </c>
      <c r="M10" s="138">
        <f t="shared" si="0"/>
        <v>12</v>
      </c>
      <c r="N10" s="140">
        <f t="shared" si="1"/>
        <v>5.2631578947368363E-2</v>
      </c>
      <c r="O10" s="139">
        <f t="shared" si="2"/>
        <v>69</v>
      </c>
      <c r="P10" s="129">
        <f t="shared" si="3"/>
        <v>0.40350877192982448</v>
      </c>
      <c r="Q10" s="157">
        <f t="shared" si="4"/>
        <v>31</v>
      </c>
      <c r="R10" s="152">
        <f t="shared" si="5"/>
        <v>0.14832535885167464</v>
      </c>
      <c r="T10"/>
      <c r="U10"/>
      <c r="V10"/>
      <c r="W10"/>
      <c r="X10"/>
      <c r="Y10"/>
      <c r="Z10"/>
    </row>
    <row r="11" spans="1:26" ht="17.25" customHeight="1" x14ac:dyDescent="0.25">
      <c r="A11" s="64" t="s">
        <v>19</v>
      </c>
      <c r="B11" s="79">
        <v>731</v>
      </c>
      <c r="C11" s="79">
        <v>766</v>
      </c>
      <c r="D11" s="79">
        <v>788</v>
      </c>
      <c r="E11" s="79">
        <v>856</v>
      </c>
      <c r="F11" s="79">
        <v>862</v>
      </c>
      <c r="G11" s="79">
        <v>885</v>
      </c>
      <c r="H11" s="79">
        <v>970</v>
      </c>
      <c r="I11" s="79">
        <v>996</v>
      </c>
      <c r="J11" s="79">
        <v>1030</v>
      </c>
      <c r="K11" s="79">
        <v>994</v>
      </c>
      <c r="L11" s="79">
        <v>1063</v>
      </c>
      <c r="M11" s="138">
        <f t="shared" si="0"/>
        <v>69</v>
      </c>
      <c r="N11" s="140">
        <f t="shared" si="1"/>
        <v>6.9416498993963849E-2</v>
      </c>
      <c r="O11" s="157">
        <f t="shared" si="2"/>
        <v>178</v>
      </c>
      <c r="P11" s="129">
        <f t="shared" si="3"/>
        <v>0.20112994350282487</v>
      </c>
      <c r="Q11" s="157">
        <f t="shared" si="4"/>
        <v>332</v>
      </c>
      <c r="R11" s="152">
        <f t="shared" si="5"/>
        <v>0.45417236662106708</v>
      </c>
      <c r="T11"/>
      <c r="U11"/>
      <c r="V11"/>
      <c r="W11"/>
      <c r="X11"/>
      <c r="Y11"/>
      <c r="Z11"/>
    </row>
    <row r="12" spans="1:26" ht="17.25" customHeight="1" x14ac:dyDescent="0.25">
      <c r="A12" s="64" t="s">
        <v>20</v>
      </c>
      <c r="B12" s="79">
        <v>687</v>
      </c>
      <c r="C12" s="79">
        <v>682</v>
      </c>
      <c r="D12" s="79">
        <v>653</v>
      </c>
      <c r="E12" s="79">
        <v>630</v>
      </c>
      <c r="F12" s="79">
        <v>649</v>
      </c>
      <c r="G12" s="79">
        <v>520</v>
      </c>
      <c r="H12" s="79">
        <v>506</v>
      </c>
      <c r="I12" s="79">
        <v>448</v>
      </c>
      <c r="J12" s="79">
        <v>481</v>
      </c>
      <c r="K12" s="79">
        <v>476</v>
      </c>
      <c r="L12" s="79">
        <v>484</v>
      </c>
      <c r="M12" s="138">
        <f t="shared" si="0"/>
        <v>8</v>
      </c>
      <c r="N12" s="140">
        <f t="shared" si="1"/>
        <v>1.6806722689075571E-2</v>
      </c>
      <c r="O12" s="139">
        <f t="shared" si="2"/>
        <v>-36</v>
      </c>
      <c r="P12" s="129">
        <f t="shared" si="3"/>
        <v>-6.9230769230769207E-2</v>
      </c>
      <c r="Q12" s="139">
        <f t="shared" si="4"/>
        <v>-203</v>
      </c>
      <c r="R12" s="152">
        <f t="shared" si="5"/>
        <v>-0.29548762736535661</v>
      </c>
      <c r="T12"/>
      <c r="U12"/>
      <c r="V12"/>
      <c r="W12"/>
      <c r="X12"/>
      <c r="Y12"/>
      <c r="Z12"/>
    </row>
    <row r="13" spans="1:26" ht="17.25" customHeight="1" x14ac:dyDescent="0.25">
      <c r="A13" s="64" t="s">
        <v>21</v>
      </c>
      <c r="B13" s="79">
        <v>787</v>
      </c>
      <c r="C13" s="79">
        <v>804</v>
      </c>
      <c r="D13" s="79">
        <v>800</v>
      </c>
      <c r="E13" s="79">
        <v>812</v>
      </c>
      <c r="F13" s="79">
        <v>842</v>
      </c>
      <c r="G13" s="79">
        <v>795</v>
      </c>
      <c r="H13" s="79">
        <v>794</v>
      </c>
      <c r="I13" s="79">
        <v>835</v>
      </c>
      <c r="J13" s="79">
        <v>836</v>
      </c>
      <c r="K13" s="79">
        <v>850</v>
      </c>
      <c r="L13" s="79">
        <v>872</v>
      </c>
      <c r="M13" s="138">
        <f t="shared" si="0"/>
        <v>22</v>
      </c>
      <c r="N13" s="140">
        <f t="shared" si="1"/>
        <v>2.5882352941176467E-2</v>
      </c>
      <c r="O13" s="157">
        <f t="shared" si="2"/>
        <v>77</v>
      </c>
      <c r="P13" s="129">
        <f t="shared" si="3"/>
        <v>9.6855345911949664E-2</v>
      </c>
      <c r="Q13" s="157">
        <f t="shared" si="4"/>
        <v>85</v>
      </c>
      <c r="R13" s="152">
        <f t="shared" si="5"/>
        <v>0.10800508259212194</v>
      </c>
      <c r="T13"/>
      <c r="U13"/>
      <c r="V13"/>
      <c r="W13"/>
      <c r="X13"/>
      <c r="Y13"/>
      <c r="Z13"/>
    </row>
    <row r="14" spans="1:26" ht="17.25" customHeight="1" x14ac:dyDescent="0.25">
      <c r="A14" s="64" t="s">
        <v>22</v>
      </c>
      <c r="B14" s="79">
        <v>299</v>
      </c>
      <c r="C14" s="79">
        <v>289</v>
      </c>
      <c r="D14" s="79">
        <v>287</v>
      </c>
      <c r="E14" s="79">
        <v>285</v>
      </c>
      <c r="F14" s="79">
        <v>293</v>
      </c>
      <c r="G14" s="79">
        <v>274</v>
      </c>
      <c r="H14" s="79">
        <v>282</v>
      </c>
      <c r="I14" s="79">
        <v>331</v>
      </c>
      <c r="J14" s="79">
        <v>343</v>
      </c>
      <c r="K14" s="79">
        <v>322</v>
      </c>
      <c r="L14" s="79">
        <v>343</v>
      </c>
      <c r="M14" s="138">
        <f t="shared" si="0"/>
        <v>21</v>
      </c>
      <c r="N14" s="140">
        <f t="shared" si="1"/>
        <v>6.5217391304347894E-2</v>
      </c>
      <c r="O14" s="157">
        <f t="shared" si="2"/>
        <v>69</v>
      </c>
      <c r="P14" s="129">
        <f t="shared" si="3"/>
        <v>0.25182481751824826</v>
      </c>
      <c r="Q14" s="157">
        <f t="shared" si="4"/>
        <v>44</v>
      </c>
      <c r="R14" s="152">
        <f t="shared" si="5"/>
        <v>0.14715719063545141</v>
      </c>
      <c r="T14"/>
      <c r="U14"/>
      <c r="V14"/>
      <c r="W14"/>
      <c r="X14"/>
      <c r="Y14"/>
      <c r="Z14"/>
    </row>
    <row r="15" spans="1:26" ht="17.25" customHeight="1" x14ac:dyDescent="0.25">
      <c r="A15" s="64" t="s">
        <v>23</v>
      </c>
      <c r="B15" s="79">
        <v>463</v>
      </c>
      <c r="C15" s="79">
        <v>465</v>
      </c>
      <c r="D15" s="79">
        <v>451</v>
      </c>
      <c r="E15" s="79">
        <v>461</v>
      </c>
      <c r="F15" s="79">
        <v>479</v>
      </c>
      <c r="G15" s="79">
        <v>488</v>
      </c>
      <c r="H15" s="79">
        <v>489</v>
      </c>
      <c r="I15" s="79">
        <v>506</v>
      </c>
      <c r="J15" s="79">
        <v>495</v>
      </c>
      <c r="K15" s="79">
        <v>495</v>
      </c>
      <c r="L15" s="79">
        <v>504</v>
      </c>
      <c r="M15" s="138">
        <f t="shared" si="0"/>
        <v>9</v>
      </c>
      <c r="N15" s="140">
        <f t="shared" si="1"/>
        <v>1.8181818181818077E-2</v>
      </c>
      <c r="O15" s="157">
        <f t="shared" si="2"/>
        <v>16</v>
      </c>
      <c r="P15" s="129">
        <f t="shared" si="3"/>
        <v>3.2786885245901676E-2</v>
      </c>
      <c r="Q15" s="157">
        <f t="shared" si="4"/>
        <v>41</v>
      </c>
      <c r="R15" s="152">
        <f t="shared" si="5"/>
        <v>8.8552915766738627E-2</v>
      </c>
      <c r="T15"/>
      <c r="U15"/>
      <c r="V15"/>
      <c r="W15"/>
      <c r="X15"/>
      <c r="Y15"/>
      <c r="Z15"/>
    </row>
    <row r="16" spans="1:26" ht="17.25" customHeight="1" x14ac:dyDescent="0.25">
      <c r="A16" s="64" t="s">
        <v>24</v>
      </c>
      <c r="B16" s="79">
        <v>1115</v>
      </c>
      <c r="C16" s="79">
        <v>1118</v>
      </c>
      <c r="D16" s="79">
        <v>1160</v>
      </c>
      <c r="E16" s="79">
        <v>1301</v>
      </c>
      <c r="F16" s="79">
        <v>1315</v>
      </c>
      <c r="G16" s="79">
        <v>1396</v>
      </c>
      <c r="H16" s="79">
        <v>1400</v>
      </c>
      <c r="I16" s="79">
        <v>1453</v>
      </c>
      <c r="J16" s="79">
        <v>1506</v>
      </c>
      <c r="K16" s="79">
        <v>1514</v>
      </c>
      <c r="L16" s="79">
        <v>1581</v>
      </c>
      <c r="M16" s="138">
        <f t="shared" si="0"/>
        <v>67</v>
      </c>
      <c r="N16" s="140">
        <f t="shared" si="1"/>
        <v>4.4253632760898221E-2</v>
      </c>
      <c r="O16" s="157">
        <f t="shared" si="2"/>
        <v>185</v>
      </c>
      <c r="P16" s="129">
        <f t="shared" si="3"/>
        <v>0.13252148997134672</v>
      </c>
      <c r="Q16" s="157">
        <f t="shared" si="4"/>
        <v>466</v>
      </c>
      <c r="R16" s="152">
        <f t="shared" si="5"/>
        <v>0.41793721973094167</v>
      </c>
      <c r="T16"/>
      <c r="U16"/>
      <c r="V16"/>
      <c r="W16"/>
      <c r="X16"/>
      <c r="Y16"/>
      <c r="Z16"/>
    </row>
    <row r="17" spans="1:26" ht="17.25" customHeight="1" x14ac:dyDescent="0.25">
      <c r="A17" s="64" t="s">
        <v>25</v>
      </c>
      <c r="B17" s="79">
        <v>507</v>
      </c>
      <c r="C17" s="79">
        <v>521</v>
      </c>
      <c r="D17" s="79">
        <v>563</v>
      </c>
      <c r="E17" s="79">
        <v>570</v>
      </c>
      <c r="F17" s="79">
        <v>572</v>
      </c>
      <c r="G17" s="79">
        <v>585</v>
      </c>
      <c r="H17" s="79">
        <v>623</v>
      </c>
      <c r="I17" s="79">
        <v>693</v>
      </c>
      <c r="J17" s="79">
        <v>742</v>
      </c>
      <c r="K17" s="79">
        <v>786</v>
      </c>
      <c r="L17" s="79">
        <v>800</v>
      </c>
      <c r="M17" s="138">
        <f t="shared" si="0"/>
        <v>14</v>
      </c>
      <c r="N17" s="140">
        <f t="shared" si="1"/>
        <v>1.7811704834605591E-2</v>
      </c>
      <c r="O17" s="157">
        <f t="shared" si="2"/>
        <v>215</v>
      </c>
      <c r="P17" s="129">
        <f t="shared" si="3"/>
        <v>0.36752136752136755</v>
      </c>
      <c r="Q17" s="157">
        <f t="shared" si="4"/>
        <v>293</v>
      </c>
      <c r="R17" s="152">
        <f t="shared" si="5"/>
        <v>0.57790927021696259</v>
      </c>
      <c r="T17"/>
      <c r="U17"/>
      <c r="V17"/>
      <c r="W17"/>
      <c r="X17"/>
      <c r="Y17"/>
      <c r="Z17"/>
    </row>
    <row r="18" spans="1:26" ht="17.25" customHeight="1" x14ac:dyDescent="0.25">
      <c r="A18" s="64" t="s">
        <v>26</v>
      </c>
      <c r="B18" s="79">
        <v>655</v>
      </c>
      <c r="C18" s="79">
        <v>684</v>
      </c>
      <c r="D18" s="79">
        <v>718</v>
      </c>
      <c r="E18" s="79">
        <v>715</v>
      </c>
      <c r="F18" s="79">
        <v>751</v>
      </c>
      <c r="G18" s="79">
        <v>780</v>
      </c>
      <c r="H18" s="79">
        <v>786</v>
      </c>
      <c r="I18" s="79">
        <v>776</v>
      </c>
      <c r="J18" s="79">
        <v>795</v>
      </c>
      <c r="K18" s="79">
        <v>800</v>
      </c>
      <c r="L18" s="79">
        <v>827</v>
      </c>
      <c r="M18" s="138">
        <f t="shared" si="0"/>
        <v>27</v>
      </c>
      <c r="N18" s="140">
        <f t="shared" si="1"/>
        <v>3.3749999999999947E-2</v>
      </c>
      <c r="O18" s="157">
        <f t="shared" si="2"/>
        <v>47</v>
      </c>
      <c r="P18" s="129">
        <f t="shared" si="3"/>
        <v>6.0256410256410264E-2</v>
      </c>
      <c r="Q18" s="157">
        <f t="shared" si="4"/>
        <v>172</v>
      </c>
      <c r="R18" s="152">
        <f t="shared" si="5"/>
        <v>0.26259541984732815</v>
      </c>
      <c r="T18"/>
      <c r="U18"/>
      <c r="V18"/>
      <c r="W18"/>
      <c r="X18"/>
      <c r="Y18"/>
      <c r="Z18"/>
    </row>
    <row r="19" spans="1:26" ht="17.25" customHeight="1" thickBot="1" x14ac:dyDescent="0.3">
      <c r="A19" s="63" t="s">
        <v>27</v>
      </c>
      <c r="B19" s="82">
        <v>1691</v>
      </c>
      <c r="C19" s="82">
        <v>1736</v>
      </c>
      <c r="D19" s="82">
        <v>1823</v>
      </c>
      <c r="E19" s="82">
        <v>1814</v>
      </c>
      <c r="F19" s="82">
        <v>1845</v>
      </c>
      <c r="G19" s="82">
        <v>1766</v>
      </c>
      <c r="H19" s="82">
        <v>1792</v>
      </c>
      <c r="I19" s="82">
        <v>1805</v>
      </c>
      <c r="J19" s="82">
        <v>1916</v>
      </c>
      <c r="K19" s="82">
        <v>1809</v>
      </c>
      <c r="L19" s="82">
        <v>1894</v>
      </c>
      <c r="M19" s="142">
        <f t="shared" si="0"/>
        <v>85</v>
      </c>
      <c r="N19" s="144">
        <f t="shared" si="1"/>
        <v>4.698728579325584E-2</v>
      </c>
      <c r="O19" s="143">
        <f t="shared" si="2"/>
        <v>128</v>
      </c>
      <c r="P19" s="130">
        <f t="shared" si="3"/>
        <v>7.2480181200452964E-2</v>
      </c>
      <c r="Q19" s="158">
        <f t="shared" si="4"/>
        <v>203</v>
      </c>
      <c r="R19" s="154">
        <f t="shared" si="5"/>
        <v>0.12004730928444718</v>
      </c>
      <c r="T19"/>
      <c r="U19"/>
      <c r="V19"/>
      <c r="W19"/>
      <c r="X19"/>
      <c r="Y19"/>
      <c r="Z19"/>
    </row>
    <row r="20" spans="1:26" s="14" customFormat="1" ht="17.25" customHeight="1" x14ac:dyDescent="0.25">
      <c r="A20" s="38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74"/>
      <c r="N20" s="74"/>
      <c r="O20" s="74"/>
      <c r="P20" s="74"/>
      <c r="T20"/>
      <c r="U20"/>
      <c r="V20"/>
      <c r="W20"/>
      <c r="X20"/>
      <c r="Y20"/>
      <c r="Z20"/>
    </row>
    <row r="21" spans="1:26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31"/>
  <sheetViews>
    <sheetView zoomScaleNormal="100" workbookViewId="0"/>
  </sheetViews>
  <sheetFormatPr defaultRowHeight="15" x14ac:dyDescent="0.25"/>
  <cols>
    <col min="1" max="1" width="12.85546875" customWidth="1"/>
    <col min="2" max="2" width="5.7109375" style="74" customWidth="1"/>
    <col min="3" max="4" width="7.140625" customWidth="1"/>
    <col min="5" max="7" width="7.5703125" customWidth="1"/>
    <col min="8" max="9" width="7.5703125" style="74" customWidth="1"/>
    <col min="10" max="12" width="7.5703125" customWidth="1"/>
  </cols>
  <sheetData>
    <row r="1" spans="1:15" ht="17.25" customHeight="1" x14ac:dyDescent="0.25">
      <c r="A1" s="85" t="s">
        <v>150</v>
      </c>
      <c r="B1" s="85"/>
      <c r="C1" s="26"/>
      <c r="D1" s="26"/>
      <c r="E1" s="26"/>
      <c r="F1" s="26"/>
      <c r="G1" s="26"/>
      <c r="H1" s="69"/>
      <c r="I1" s="69"/>
      <c r="J1" s="26"/>
      <c r="K1" s="26"/>
      <c r="L1" s="26"/>
    </row>
    <row r="2" spans="1:15" s="264" customFormat="1" ht="17.25" customHeight="1" thickBot="1" x14ac:dyDescent="0.3">
      <c r="A2" s="112" t="s">
        <v>76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5" ht="17.25" customHeight="1" x14ac:dyDescent="0.25">
      <c r="A3" s="479" t="s">
        <v>81</v>
      </c>
      <c r="B3" s="480"/>
      <c r="C3" s="456" t="s">
        <v>77</v>
      </c>
      <c r="D3" s="456" t="s">
        <v>78</v>
      </c>
      <c r="E3" s="468" t="s">
        <v>79</v>
      </c>
      <c r="F3" s="469"/>
      <c r="G3" s="469"/>
      <c r="H3" s="469"/>
      <c r="I3" s="469"/>
      <c r="J3" s="469"/>
      <c r="K3" s="470"/>
      <c r="L3" s="446" t="s">
        <v>80</v>
      </c>
      <c r="M3" s="450" t="s">
        <v>91</v>
      </c>
      <c r="N3" s="453" t="s">
        <v>92</v>
      </c>
    </row>
    <row r="4" spans="1:15" ht="24.75" customHeight="1" x14ac:dyDescent="0.25">
      <c r="A4" s="481"/>
      <c r="B4" s="482"/>
      <c r="C4" s="457"/>
      <c r="D4" s="457"/>
      <c r="E4" s="471" t="s">
        <v>3</v>
      </c>
      <c r="F4" s="460" t="s">
        <v>69</v>
      </c>
      <c r="G4" s="461"/>
      <c r="H4" s="460" t="s">
        <v>70</v>
      </c>
      <c r="I4" s="461"/>
      <c r="J4" s="460" t="s">
        <v>120</v>
      </c>
      <c r="K4" s="474"/>
      <c r="L4" s="447"/>
      <c r="M4" s="451"/>
      <c r="N4" s="454"/>
    </row>
    <row r="5" spans="1:15" ht="8.25" customHeight="1" x14ac:dyDescent="0.25">
      <c r="A5" s="481"/>
      <c r="B5" s="482"/>
      <c r="C5" s="458"/>
      <c r="D5" s="458"/>
      <c r="E5" s="472"/>
      <c r="F5" s="462" t="s">
        <v>5</v>
      </c>
      <c r="G5" s="466" t="s">
        <v>48</v>
      </c>
      <c r="H5" s="462" t="s">
        <v>49</v>
      </c>
      <c r="I5" s="466" t="s">
        <v>50</v>
      </c>
      <c r="J5" s="462" t="s">
        <v>112</v>
      </c>
      <c r="K5" s="464" t="s">
        <v>113</v>
      </c>
      <c r="L5" s="447"/>
      <c r="M5" s="451"/>
      <c r="N5" s="454"/>
    </row>
    <row r="6" spans="1:15" ht="8.25" customHeight="1" thickBot="1" x14ac:dyDescent="0.3">
      <c r="A6" s="483"/>
      <c r="B6" s="484"/>
      <c r="C6" s="459"/>
      <c r="D6" s="459"/>
      <c r="E6" s="473"/>
      <c r="F6" s="463"/>
      <c r="G6" s="467"/>
      <c r="H6" s="463"/>
      <c r="I6" s="467"/>
      <c r="J6" s="463"/>
      <c r="K6" s="465"/>
      <c r="L6" s="448"/>
      <c r="M6" s="452"/>
      <c r="N6" s="455"/>
    </row>
    <row r="7" spans="1:15" ht="17.25" customHeight="1" x14ac:dyDescent="0.25">
      <c r="A7" s="485" t="s">
        <v>6</v>
      </c>
      <c r="B7" s="486"/>
      <c r="C7" s="103">
        <v>4931</v>
      </c>
      <c r="D7" s="103">
        <v>14481</v>
      </c>
      <c r="E7" s="55">
        <v>342521</v>
      </c>
      <c r="F7" s="121">
        <v>164387</v>
      </c>
      <c r="G7" s="55">
        <v>178134</v>
      </c>
      <c r="H7" s="54">
        <v>337807</v>
      </c>
      <c r="I7" s="55">
        <v>4714</v>
      </c>
      <c r="J7" s="54">
        <v>333011</v>
      </c>
      <c r="K7" s="52">
        <v>9510</v>
      </c>
      <c r="L7" s="413">
        <v>26780.599999999911</v>
      </c>
      <c r="M7" s="180">
        <v>23.653131689800428</v>
      </c>
      <c r="N7" s="181">
        <v>12.789892683509747</v>
      </c>
      <c r="O7" s="59"/>
    </row>
    <row r="8" spans="1:15" ht="17.25" customHeight="1" x14ac:dyDescent="0.25">
      <c r="A8" s="485" t="s">
        <v>7</v>
      </c>
      <c r="B8" s="486"/>
      <c r="C8" s="103">
        <v>5011</v>
      </c>
      <c r="D8" s="103">
        <v>14972</v>
      </c>
      <c r="E8" s="55">
        <v>354340</v>
      </c>
      <c r="F8" s="121">
        <v>170705</v>
      </c>
      <c r="G8" s="55">
        <v>183635</v>
      </c>
      <c r="H8" s="54">
        <v>348906</v>
      </c>
      <c r="I8" s="55">
        <v>5434</v>
      </c>
      <c r="J8" s="54">
        <v>344573</v>
      </c>
      <c r="K8" s="52">
        <v>9767</v>
      </c>
      <c r="L8" s="413">
        <v>27739.200000000001</v>
      </c>
      <c r="M8" s="180">
        <v>23.666844776916911</v>
      </c>
      <c r="N8" s="181">
        <v>12.773980504124127</v>
      </c>
      <c r="O8" s="59"/>
    </row>
    <row r="9" spans="1:15" x14ac:dyDescent="0.25">
      <c r="A9" s="485" t="s">
        <v>8</v>
      </c>
      <c r="B9" s="486"/>
      <c r="C9" s="103">
        <v>5085</v>
      </c>
      <c r="D9" s="103">
        <v>15390</v>
      </c>
      <c r="E9" s="55">
        <v>363568</v>
      </c>
      <c r="F9" s="121">
        <v>175049</v>
      </c>
      <c r="G9" s="55">
        <v>188519</v>
      </c>
      <c r="H9" s="54">
        <v>357261</v>
      </c>
      <c r="I9" s="55">
        <v>6307</v>
      </c>
      <c r="J9" s="54">
        <v>353505</v>
      </c>
      <c r="K9" s="52">
        <v>10063</v>
      </c>
      <c r="L9" s="413">
        <v>28583</v>
      </c>
      <c r="M9" s="180">
        <v>23.623651721897335</v>
      </c>
      <c r="N9" s="181">
        <v>12.71972850995347</v>
      </c>
      <c r="O9" s="59"/>
    </row>
    <row r="10" spans="1:15" x14ac:dyDescent="0.25">
      <c r="A10" s="485" t="s">
        <v>9</v>
      </c>
      <c r="B10" s="486"/>
      <c r="C10" s="103">
        <v>5158</v>
      </c>
      <c r="D10" s="103">
        <v>15729</v>
      </c>
      <c r="E10" s="55">
        <v>367603</v>
      </c>
      <c r="F10" s="116">
        <v>176574</v>
      </c>
      <c r="G10" s="55">
        <v>191029</v>
      </c>
      <c r="H10" s="55">
        <v>360389</v>
      </c>
      <c r="I10" s="55">
        <v>7214</v>
      </c>
      <c r="J10" s="55">
        <v>357291</v>
      </c>
      <c r="K10" s="52">
        <v>10312</v>
      </c>
      <c r="L10" s="413">
        <v>29283.4</v>
      </c>
      <c r="M10" s="180">
        <v>23.371034395066438</v>
      </c>
      <c r="N10" s="181">
        <v>12.553289577029989</v>
      </c>
      <c r="O10" s="59"/>
    </row>
    <row r="11" spans="1:15" ht="17.25" customHeight="1" x14ac:dyDescent="0.25">
      <c r="A11" s="485" t="s">
        <v>10</v>
      </c>
      <c r="B11" s="486"/>
      <c r="C11" s="103">
        <v>5209</v>
      </c>
      <c r="D11" s="103">
        <v>15848</v>
      </c>
      <c r="E11" s="55">
        <v>367361</v>
      </c>
      <c r="F11" s="55">
        <v>176418</v>
      </c>
      <c r="G11" s="55">
        <v>190943</v>
      </c>
      <c r="H11" s="55">
        <v>359059</v>
      </c>
      <c r="I11" s="55">
        <v>8302</v>
      </c>
      <c r="J11" s="55">
        <v>356825</v>
      </c>
      <c r="K11" s="52">
        <v>10536</v>
      </c>
      <c r="L11" s="413">
        <v>29513.8</v>
      </c>
      <c r="M11" s="180">
        <v>23.180275113579</v>
      </c>
      <c r="N11" s="181">
        <v>12.447092546537553</v>
      </c>
      <c r="O11" s="59"/>
    </row>
    <row r="12" spans="1:15" ht="17.25" customHeight="1" x14ac:dyDescent="0.25">
      <c r="A12" s="485" t="s">
        <v>11</v>
      </c>
      <c r="B12" s="486"/>
      <c r="C12" s="103">
        <v>5209</v>
      </c>
      <c r="D12" s="103">
        <v>15856</v>
      </c>
      <c r="E12" s="53">
        <v>362653</v>
      </c>
      <c r="F12" s="54">
        <v>174058</v>
      </c>
      <c r="G12" s="53">
        <v>188595</v>
      </c>
      <c r="H12" s="53">
        <v>353159</v>
      </c>
      <c r="I12" s="53">
        <v>9494</v>
      </c>
      <c r="J12" s="53">
        <v>352167</v>
      </c>
      <c r="K12" s="44">
        <v>10486</v>
      </c>
      <c r="L12" s="413">
        <v>29629.5</v>
      </c>
      <c r="M12" s="180">
        <v>22.871657416750757</v>
      </c>
      <c r="N12" s="181">
        <v>12.239592298216305</v>
      </c>
      <c r="O12" s="59"/>
    </row>
    <row r="13" spans="1:15" ht="17.25" customHeight="1" x14ac:dyDescent="0.25">
      <c r="A13" s="485" t="s">
        <v>47</v>
      </c>
      <c r="B13" s="486"/>
      <c r="C13" s="103">
        <v>5269</v>
      </c>
      <c r="D13" s="103">
        <v>15969</v>
      </c>
      <c r="E13" s="53">
        <v>362756</v>
      </c>
      <c r="F13" s="54">
        <v>174333</v>
      </c>
      <c r="G13" s="53">
        <v>188423</v>
      </c>
      <c r="H13" s="53">
        <v>352287</v>
      </c>
      <c r="I13" s="53">
        <v>10469</v>
      </c>
      <c r="J13" s="53">
        <v>351968</v>
      </c>
      <c r="K13" s="44">
        <v>10788</v>
      </c>
      <c r="L13" s="413">
        <v>30303.200000000001</v>
      </c>
      <c r="M13" s="180">
        <v>22.716262759095748</v>
      </c>
      <c r="N13" s="181">
        <v>11.970880963066607</v>
      </c>
      <c r="O13" s="59"/>
    </row>
    <row r="14" spans="1:15" ht="17.25" customHeight="1" x14ac:dyDescent="0.25">
      <c r="A14" s="485" t="s">
        <v>72</v>
      </c>
      <c r="B14" s="486"/>
      <c r="C14" s="267">
        <v>5287</v>
      </c>
      <c r="D14" s="267">
        <v>16064</v>
      </c>
      <c r="E14" s="266">
        <v>363776</v>
      </c>
      <c r="F14" s="265">
        <v>174772</v>
      </c>
      <c r="G14" s="265">
        <v>189004</v>
      </c>
      <c r="H14" s="265">
        <v>352433</v>
      </c>
      <c r="I14" s="265">
        <v>11343</v>
      </c>
      <c r="J14" s="265">
        <v>352531</v>
      </c>
      <c r="K14" s="268">
        <v>11245</v>
      </c>
      <c r="L14" s="414">
        <v>30580.799999999999</v>
      </c>
      <c r="M14" s="180">
        <v>22.645420000000001</v>
      </c>
      <c r="N14" s="181">
        <v>11.895569999999999</v>
      </c>
      <c r="O14" s="59"/>
    </row>
    <row r="15" spans="1:15" ht="17.25" customHeight="1" x14ac:dyDescent="0.25">
      <c r="A15" s="485" t="s">
        <v>111</v>
      </c>
      <c r="B15" s="486"/>
      <c r="C15" s="267">
        <v>5304</v>
      </c>
      <c r="D15" s="267">
        <v>16295</v>
      </c>
      <c r="E15" s="266">
        <v>364909</v>
      </c>
      <c r="F15" s="265">
        <v>175540</v>
      </c>
      <c r="G15" s="265">
        <v>189369</v>
      </c>
      <c r="H15" s="265">
        <v>352967</v>
      </c>
      <c r="I15" s="265">
        <v>11942</v>
      </c>
      <c r="J15" s="265">
        <v>353214</v>
      </c>
      <c r="K15" s="268">
        <v>11695</v>
      </c>
      <c r="L15" s="414">
        <v>32372.6</v>
      </c>
      <c r="M15" s="180">
        <v>22.393924516722922</v>
      </c>
      <c r="N15" s="181">
        <v>11.272156082613074</v>
      </c>
      <c r="O15" s="59"/>
    </row>
    <row r="16" spans="1:15" s="74" customFormat="1" ht="17.25" customHeight="1" x14ac:dyDescent="0.25">
      <c r="A16" s="485" t="s">
        <v>136</v>
      </c>
      <c r="B16" s="486"/>
      <c r="C16" s="265">
        <v>5317</v>
      </c>
      <c r="D16" s="267">
        <v>16526</v>
      </c>
      <c r="E16" s="266">
        <v>357598</v>
      </c>
      <c r="F16" s="265">
        <v>172011</v>
      </c>
      <c r="G16" s="265">
        <v>185587</v>
      </c>
      <c r="H16" s="265">
        <v>345734</v>
      </c>
      <c r="I16" s="265">
        <v>11864</v>
      </c>
      <c r="J16" s="265">
        <v>346051</v>
      </c>
      <c r="K16" s="268">
        <v>11547</v>
      </c>
      <c r="L16" s="414">
        <v>33156.699999999997</v>
      </c>
      <c r="M16" s="180">
        <v>21.638509016095849</v>
      </c>
      <c r="N16" s="181">
        <v>10.785090192932349</v>
      </c>
      <c r="O16" s="59"/>
    </row>
    <row r="17" spans="1:15" s="74" customFormat="1" ht="17.25" customHeight="1" thickBot="1" x14ac:dyDescent="0.3">
      <c r="A17" s="485" t="s">
        <v>146</v>
      </c>
      <c r="B17" s="486"/>
      <c r="C17" s="265">
        <v>5349</v>
      </c>
      <c r="D17" s="267">
        <v>16800</v>
      </c>
      <c r="E17" s="266">
        <v>360490</v>
      </c>
      <c r="F17" s="265">
        <v>173628</v>
      </c>
      <c r="G17" s="265">
        <v>186862</v>
      </c>
      <c r="H17" s="265">
        <v>348387</v>
      </c>
      <c r="I17" s="265">
        <v>12103</v>
      </c>
      <c r="J17" s="265">
        <v>348442</v>
      </c>
      <c r="K17" s="268">
        <v>12048</v>
      </c>
      <c r="L17" s="414">
        <v>33830.800000000003</v>
      </c>
      <c r="M17" s="180">
        <v>21.457738095238096</v>
      </c>
      <c r="N17" s="181">
        <v>10.655674710618726</v>
      </c>
      <c r="O17" s="59"/>
    </row>
    <row r="18" spans="1:15" s="74" customFormat="1" ht="17.25" customHeight="1" x14ac:dyDescent="0.25">
      <c r="A18" s="475" t="s">
        <v>147</v>
      </c>
      <c r="B18" s="182" t="s">
        <v>74</v>
      </c>
      <c r="C18" s="183">
        <f>C17-C16</f>
        <v>32</v>
      </c>
      <c r="D18" s="183">
        <f t="shared" ref="D18:L18" si="0">D17-D16</f>
        <v>274</v>
      </c>
      <c r="E18" s="232">
        <f t="shared" si="0"/>
        <v>2892</v>
      </c>
      <c r="F18" s="185">
        <f t="shared" si="0"/>
        <v>1617</v>
      </c>
      <c r="G18" s="185">
        <f t="shared" si="0"/>
        <v>1275</v>
      </c>
      <c r="H18" s="185">
        <f>H17-H16</f>
        <v>2653</v>
      </c>
      <c r="I18" s="185">
        <f>I17-I16</f>
        <v>239</v>
      </c>
      <c r="J18" s="185">
        <f t="shared" si="0"/>
        <v>2391</v>
      </c>
      <c r="K18" s="269">
        <f t="shared" si="0"/>
        <v>501</v>
      </c>
      <c r="L18" s="409">
        <f t="shared" si="0"/>
        <v>674.10000000000582</v>
      </c>
      <c r="M18" s="275">
        <f>M17-M16</f>
        <v>-0.18077092085775348</v>
      </c>
      <c r="N18" s="186">
        <f>N17-N16</f>
        <v>-0.12941548231362354</v>
      </c>
    </row>
    <row r="19" spans="1:15" s="74" customFormat="1" ht="17.25" customHeight="1" x14ac:dyDescent="0.25">
      <c r="A19" s="476"/>
      <c r="B19" s="187" t="s">
        <v>75</v>
      </c>
      <c r="C19" s="188">
        <f>C17/C16-1</f>
        <v>6.0184314463043176E-3</v>
      </c>
      <c r="D19" s="188">
        <f t="shared" ref="D19:L19" si="1">D17/D16-1</f>
        <v>1.657993464843277E-2</v>
      </c>
      <c r="E19" s="241">
        <f t="shared" si="1"/>
        <v>8.0872935530960088E-3</v>
      </c>
      <c r="F19" s="190">
        <f>F17/F16-1</f>
        <v>9.4005615919912078E-3</v>
      </c>
      <c r="G19" s="190">
        <f t="shared" si="1"/>
        <v>6.8700932716192487E-3</v>
      </c>
      <c r="H19" s="190">
        <f>H17/H16-1</f>
        <v>7.6735293607224087E-3</v>
      </c>
      <c r="I19" s="190">
        <f>I17/I16-1</f>
        <v>2.0144976399190773E-2</v>
      </c>
      <c r="J19" s="190">
        <f t="shared" si="1"/>
        <v>6.9093861887410402E-3</v>
      </c>
      <c r="K19" s="270">
        <f t="shared" si="1"/>
        <v>4.3387892959210195E-2</v>
      </c>
      <c r="L19" s="416">
        <f t="shared" si="1"/>
        <v>2.0330732551792075E-2</v>
      </c>
      <c r="M19" s="241">
        <f>M17/M16-1</f>
        <v>-8.354130163186646E-3</v>
      </c>
      <c r="N19" s="191">
        <f>N17/N16-1</f>
        <v>-1.1999480764512405E-2</v>
      </c>
    </row>
    <row r="20" spans="1:15" s="74" customFormat="1" ht="17.25" customHeight="1" x14ac:dyDescent="0.25">
      <c r="A20" s="477" t="s">
        <v>148</v>
      </c>
      <c r="B20" s="192" t="s">
        <v>74</v>
      </c>
      <c r="C20" s="193">
        <f>C17-C12</f>
        <v>140</v>
      </c>
      <c r="D20" s="193">
        <f t="shared" ref="D20:L20" si="2">D17-D12</f>
        <v>944</v>
      </c>
      <c r="E20" s="244">
        <f t="shared" si="2"/>
        <v>-2163</v>
      </c>
      <c r="F20" s="195">
        <f t="shared" si="2"/>
        <v>-430</v>
      </c>
      <c r="G20" s="195">
        <f t="shared" si="2"/>
        <v>-1733</v>
      </c>
      <c r="H20" s="195">
        <f>H17-H12</f>
        <v>-4772</v>
      </c>
      <c r="I20" s="195">
        <f>I17-I12</f>
        <v>2609</v>
      </c>
      <c r="J20" s="195">
        <f t="shared" si="2"/>
        <v>-3725</v>
      </c>
      <c r="K20" s="271">
        <f t="shared" si="2"/>
        <v>1562</v>
      </c>
      <c r="L20" s="411">
        <f t="shared" si="2"/>
        <v>4201.3000000000029</v>
      </c>
      <c r="M20" s="276">
        <f>M17-M12</f>
        <v>-1.4139193215126618</v>
      </c>
      <c r="N20" s="196">
        <f>N17-N12</f>
        <v>-1.5839175875975791</v>
      </c>
    </row>
    <row r="21" spans="1:15" s="74" customFormat="1" ht="17.25" customHeight="1" x14ac:dyDescent="0.25">
      <c r="A21" s="476"/>
      <c r="B21" s="197" t="s">
        <v>75</v>
      </c>
      <c r="C21" s="198">
        <f>C17/C12-1</f>
        <v>2.6876559800345534E-2</v>
      </c>
      <c r="D21" s="198">
        <f t="shared" ref="D21:L21" si="3">D17/D12-1</f>
        <v>5.953582240161448E-2</v>
      </c>
      <c r="E21" s="338">
        <f>E17/E12-1</f>
        <v>-5.9643791723769102E-3</v>
      </c>
      <c r="F21" s="200">
        <f t="shared" si="3"/>
        <v>-2.4704408875202422E-3</v>
      </c>
      <c r="G21" s="200">
        <f t="shared" si="3"/>
        <v>-9.1890028897902987E-3</v>
      </c>
      <c r="H21" s="200">
        <f>H17/H12-1</f>
        <v>-1.3512327308662697E-2</v>
      </c>
      <c r="I21" s="200">
        <f>I17/I12-1</f>
        <v>0.27480514008847701</v>
      </c>
      <c r="J21" s="200">
        <f t="shared" si="3"/>
        <v>-1.0577368123645847E-2</v>
      </c>
      <c r="K21" s="272">
        <f t="shared" si="3"/>
        <v>0.14896051878695404</v>
      </c>
      <c r="L21" s="199">
        <f t="shared" si="3"/>
        <v>0.14179449535091715</v>
      </c>
      <c r="M21" s="235">
        <f>M17/M12-1</f>
        <v>-6.1819714056976727E-2</v>
      </c>
      <c r="N21" s="201">
        <f>N17/N12-1</f>
        <v>-0.12940934215826827</v>
      </c>
    </row>
    <row r="22" spans="1:15" s="74" customFormat="1" ht="17.25" customHeight="1" x14ac:dyDescent="0.25">
      <c r="A22" s="477" t="s">
        <v>149</v>
      </c>
      <c r="B22" s="202" t="s">
        <v>74</v>
      </c>
      <c r="C22" s="203">
        <f>C17-C7</f>
        <v>418</v>
      </c>
      <c r="D22" s="203">
        <f t="shared" ref="D22:L22" si="4">D17-D7</f>
        <v>2319</v>
      </c>
      <c r="E22" s="238">
        <f t="shared" si="4"/>
        <v>17969</v>
      </c>
      <c r="F22" s="205">
        <f t="shared" si="4"/>
        <v>9241</v>
      </c>
      <c r="G22" s="205">
        <f t="shared" si="4"/>
        <v>8728</v>
      </c>
      <c r="H22" s="205">
        <f>H17-H7</f>
        <v>10580</v>
      </c>
      <c r="I22" s="205">
        <f>I17-I7</f>
        <v>7389</v>
      </c>
      <c r="J22" s="205">
        <f t="shared" si="4"/>
        <v>15431</v>
      </c>
      <c r="K22" s="273">
        <f t="shared" si="4"/>
        <v>2538</v>
      </c>
      <c r="L22" s="415">
        <f t="shared" si="4"/>
        <v>7050.2000000000917</v>
      </c>
      <c r="M22" s="277">
        <f>M17-M7</f>
        <v>-2.1953935945623329</v>
      </c>
      <c r="N22" s="206">
        <f>N17-N7</f>
        <v>-2.1342179728910207</v>
      </c>
    </row>
    <row r="23" spans="1:15" s="74" customFormat="1" ht="17.25" customHeight="1" thickBot="1" x14ac:dyDescent="0.3">
      <c r="A23" s="478"/>
      <c r="B23" s="207" t="s">
        <v>75</v>
      </c>
      <c r="C23" s="208">
        <f>C17/C7-1</f>
        <v>8.4769823565199687E-2</v>
      </c>
      <c r="D23" s="208">
        <f t="shared" ref="D23:L23" si="5">D17/D7-1</f>
        <v>0.16014087424901602</v>
      </c>
      <c r="E23" s="247">
        <f t="shared" si="5"/>
        <v>5.2461016988739395E-2</v>
      </c>
      <c r="F23" s="210">
        <f t="shared" si="5"/>
        <v>5.6214907504851253E-2</v>
      </c>
      <c r="G23" s="210">
        <f t="shared" si="5"/>
        <v>4.8996822616681923E-2</v>
      </c>
      <c r="H23" s="210">
        <f>H17/H7-1</f>
        <v>3.1319658858460553E-2</v>
      </c>
      <c r="I23" s="210">
        <f>I17/I7-1</f>
        <v>1.5674586338565972</v>
      </c>
      <c r="J23" s="210">
        <f t="shared" si="5"/>
        <v>4.6337808660975144E-2</v>
      </c>
      <c r="K23" s="274">
        <f t="shared" si="5"/>
        <v>0.26687697160883284</v>
      </c>
      <c r="L23" s="209">
        <f t="shared" si="5"/>
        <v>0.26325773134284192</v>
      </c>
      <c r="M23" s="247">
        <f>M17/M7-1</f>
        <v>-9.281619124917051E-2</v>
      </c>
      <c r="N23" s="211">
        <f>N17/N7-1</f>
        <v>-0.16686754343472399</v>
      </c>
    </row>
    <row r="24" spans="1:15" s="74" customFormat="1" ht="17.25" customHeight="1" x14ac:dyDescent="0.25">
      <c r="A24" s="408" t="s">
        <v>194</v>
      </c>
      <c r="C24" s="59"/>
      <c r="D24"/>
      <c r="E24"/>
      <c r="F24"/>
      <c r="G24"/>
      <c r="J24"/>
      <c r="K24" s="81"/>
    </row>
    <row r="25" spans="1:15" s="74" customFormat="1" ht="24.75" customHeight="1" x14ac:dyDescent="0.25">
      <c r="A25" s="449" t="s">
        <v>121</v>
      </c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</row>
    <row r="26" spans="1:15" x14ac:dyDescent="0.25">
      <c r="C26" s="59"/>
      <c r="D26" s="59"/>
      <c r="E26" s="81"/>
      <c r="F26" s="59"/>
      <c r="G26" s="59"/>
      <c r="H26" s="59"/>
      <c r="I26" s="59"/>
      <c r="J26" s="59"/>
      <c r="K26" s="59"/>
      <c r="L26" s="59"/>
      <c r="M26" s="59"/>
      <c r="N26" s="59"/>
    </row>
    <row r="27" spans="1:15" x14ac:dyDescent="0.25"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5" x14ac:dyDescent="0.25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5" x14ac:dyDescent="0.25"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5" x14ac:dyDescent="0.25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5" x14ac:dyDescent="0.25"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</sheetData>
  <mergeCells count="32">
    <mergeCell ref="H5:H6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L3:L6"/>
    <mergeCell ref="A25:N25"/>
    <mergeCell ref="M3:M6"/>
    <mergeCell ref="N3:N6"/>
    <mergeCell ref="D3:D6"/>
    <mergeCell ref="C3:C6"/>
    <mergeCell ref="F4:G4"/>
    <mergeCell ref="J5:J6"/>
    <mergeCell ref="K5:K6"/>
    <mergeCell ref="F5:F6"/>
    <mergeCell ref="G5:G6"/>
    <mergeCell ref="I5:I6"/>
    <mergeCell ref="E3:K3"/>
    <mergeCell ref="E4:E6"/>
    <mergeCell ref="J4:K4"/>
    <mergeCell ref="H4:I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1:D21 M20:N23 N18:N19 F21:L21 C22:L23 C18:L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U31"/>
  <sheetViews>
    <sheetView zoomScaleNormal="100" workbookViewId="0"/>
  </sheetViews>
  <sheetFormatPr defaultRowHeight="15" x14ac:dyDescent="0.25"/>
  <cols>
    <col min="1" max="1" width="10.85546875" customWidth="1"/>
    <col min="2" max="2" width="5.7109375" customWidth="1"/>
    <col min="3" max="4" width="6.42578125" customWidth="1"/>
    <col min="5" max="5" width="6.85546875" customWidth="1"/>
    <col min="6" max="6" width="7.140625" style="74" customWidth="1"/>
    <col min="7" max="7" width="6" style="74" customWidth="1"/>
    <col min="8" max="8" width="6" customWidth="1"/>
    <col min="9" max="10" width="6.28515625" customWidth="1"/>
    <col min="11" max="11" width="6.42578125" customWidth="1"/>
    <col min="12" max="12" width="6.42578125" style="74" customWidth="1"/>
    <col min="13" max="13" width="6" style="74" customWidth="1"/>
    <col min="14" max="17" width="6" customWidth="1"/>
    <col min="18" max="18" width="6.42578125" style="74" customWidth="1"/>
    <col min="19" max="19" width="6.140625" style="74" customWidth="1"/>
    <col min="20" max="20" width="6.140625" customWidth="1"/>
  </cols>
  <sheetData>
    <row r="1" spans="1:20" s="1" customFormat="1" ht="17.25" customHeight="1" x14ac:dyDescent="0.2">
      <c r="A1" s="85" t="s">
        <v>151</v>
      </c>
      <c r="B1" s="29"/>
      <c r="C1" s="29"/>
      <c r="D1" s="29"/>
      <c r="E1" s="29"/>
      <c r="F1" s="69"/>
      <c r="G1" s="69"/>
      <c r="H1" s="29"/>
      <c r="I1" s="29"/>
      <c r="J1" s="29"/>
      <c r="K1" s="29"/>
      <c r="L1" s="69"/>
      <c r="M1" s="69"/>
      <c r="N1" s="29"/>
      <c r="O1" s="29"/>
      <c r="P1" s="29"/>
      <c r="Q1" s="29"/>
      <c r="R1" s="69"/>
      <c r="S1" s="69"/>
      <c r="T1" s="29"/>
    </row>
    <row r="2" spans="1:20" s="2" customFormat="1" ht="17.25" customHeight="1" thickBot="1" x14ac:dyDescent="0.3">
      <c r="A2" s="112" t="s">
        <v>76</v>
      </c>
      <c r="B2" s="30"/>
      <c r="C2" s="30"/>
      <c r="D2" s="30"/>
      <c r="E2" s="30"/>
      <c r="F2" s="70"/>
      <c r="G2" s="70"/>
      <c r="H2" s="30"/>
      <c r="I2" s="30"/>
      <c r="J2" s="30"/>
      <c r="K2" s="30"/>
      <c r="L2" s="70"/>
      <c r="M2" s="70"/>
      <c r="N2" s="30"/>
      <c r="O2" s="30"/>
      <c r="P2" s="30"/>
      <c r="Q2" s="30"/>
      <c r="R2" s="70"/>
      <c r="S2" s="70"/>
      <c r="T2" s="30"/>
    </row>
    <row r="3" spans="1:20" ht="17.25" customHeight="1" x14ac:dyDescent="0.25">
      <c r="A3" s="479" t="s">
        <v>81</v>
      </c>
      <c r="B3" s="480"/>
      <c r="C3" s="498" t="s">
        <v>122</v>
      </c>
      <c r="D3" s="499"/>
      <c r="E3" s="499"/>
      <c r="F3" s="499"/>
      <c r="G3" s="499"/>
      <c r="H3" s="499"/>
      <c r="I3" s="498" t="s">
        <v>123</v>
      </c>
      <c r="J3" s="499"/>
      <c r="K3" s="499"/>
      <c r="L3" s="499"/>
      <c r="M3" s="499"/>
      <c r="N3" s="499"/>
      <c r="O3" s="498" t="s">
        <v>124</v>
      </c>
      <c r="P3" s="499"/>
      <c r="Q3" s="499"/>
      <c r="R3" s="499"/>
      <c r="S3" s="499"/>
      <c r="T3" s="500"/>
    </row>
    <row r="4" spans="1:20" ht="17.25" customHeight="1" x14ac:dyDescent="0.25">
      <c r="A4" s="481"/>
      <c r="B4" s="482"/>
      <c r="C4" s="501"/>
      <c r="D4" s="502"/>
      <c r="E4" s="502"/>
      <c r="F4" s="502"/>
      <c r="G4" s="502"/>
      <c r="H4" s="502"/>
      <c r="I4" s="501"/>
      <c r="J4" s="502"/>
      <c r="K4" s="502"/>
      <c r="L4" s="502"/>
      <c r="M4" s="502"/>
      <c r="N4" s="502"/>
      <c r="O4" s="501"/>
      <c r="P4" s="502"/>
      <c r="Q4" s="502"/>
      <c r="R4" s="502"/>
      <c r="S4" s="502"/>
      <c r="T4" s="503"/>
    </row>
    <row r="5" spans="1:20" ht="22.5" customHeight="1" x14ac:dyDescent="0.25">
      <c r="A5" s="481"/>
      <c r="B5" s="482"/>
      <c r="C5" s="494" t="s">
        <v>1</v>
      </c>
      <c r="D5" s="506" t="s">
        <v>32</v>
      </c>
      <c r="E5" s="506" t="s">
        <v>2</v>
      </c>
      <c r="F5" s="489" t="s">
        <v>12</v>
      </c>
      <c r="G5" s="487" t="s">
        <v>51</v>
      </c>
      <c r="H5" s="504" t="s">
        <v>52</v>
      </c>
      <c r="I5" s="494" t="s">
        <v>1</v>
      </c>
      <c r="J5" s="506" t="s">
        <v>32</v>
      </c>
      <c r="K5" s="506" t="s">
        <v>2</v>
      </c>
      <c r="L5" s="489" t="s">
        <v>12</v>
      </c>
      <c r="M5" s="487" t="s">
        <v>51</v>
      </c>
      <c r="N5" s="504" t="s">
        <v>52</v>
      </c>
      <c r="O5" s="494" t="s">
        <v>1</v>
      </c>
      <c r="P5" s="506" t="s">
        <v>32</v>
      </c>
      <c r="Q5" s="506" t="s">
        <v>2</v>
      </c>
      <c r="R5" s="489" t="s">
        <v>12</v>
      </c>
      <c r="S5" s="487" t="s">
        <v>51</v>
      </c>
      <c r="T5" s="504" t="s">
        <v>52</v>
      </c>
    </row>
    <row r="6" spans="1:20" ht="30" customHeight="1" thickBot="1" x14ac:dyDescent="0.3">
      <c r="A6" s="481"/>
      <c r="B6" s="482"/>
      <c r="C6" s="495"/>
      <c r="D6" s="507"/>
      <c r="E6" s="507"/>
      <c r="F6" s="490"/>
      <c r="G6" s="488"/>
      <c r="H6" s="505"/>
      <c r="I6" s="495"/>
      <c r="J6" s="507"/>
      <c r="K6" s="507"/>
      <c r="L6" s="490"/>
      <c r="M6" s="488"/>
      <c r="N6" s="505"/>
      <c r="O6" s="495"/>
      <c r="P6" s="507"/>
      <c r="Q6" s="507"/>
      <c r="R6" s="490"/>
      <c r="S6" s="488"/>
      <c r="T6" s="505"/>
    </row>
    <row r="7" spans="1:20" s="10" customFormat="1" ht="17.25" customHeight="1" x14ac:dyDescent="0.25">
      <c r="A7" s="496" t="s">
        <v>6</v>
      </c>
      <c r="B7" s="497"/>
      <c r="C7" s="314">
        <v>4745</v>
      </c>
      <c r="D7" s="303">
        <v>14084</v>
      </c>
      <c r="E7" s="303">
        <v>335308</v>
      </c>
      <c r="F7" s="417">
        <v>26047.799999999908</v>
      </c>
      <c r="G7" s="317">
        <v>23.807725078102813</v>
      </c>
      <c r="H7" s="316">
        <v>12.87279539922762</v>
      </c>
      <c r="I7" s="304">
        <v>150</v>
      </c>
      <c r="J7" s="303">
        <v>325</v>
      </c>
      <c r="K7" s="303">
        <v>5778</v>
      </c>
      <c r="L7" s="417">
        <v>605.70000000000005</v>
      </c>
      <c r="M7" s="317">
        <v>17.778461538461539</v>
      </c>
      <c r="N7" s="316">
        <v>9.539375928677563</v>
      </c>
      <c r="O7" s="304">
        <v>36</v>
      </c>
      <c r="P7" s="303">
        <v>72</v>
      </c>
      <c r="Q7" s="303">
        <v>1435</v>
      </c>
      <c r="R7" s="417">
        <v>127.1</v>
      </c>
      <c r="S7" s="317">
        <v>19.930555555555557</v>
      </c>
      <c r="T7" s="316">
        <v>11.290322580645162</v>
      </c>
    </row>
    <row r="8" spans="1:20" s="10" customFormat="1" ht="19.5" customHeight="1" x14ac:dyDescent="0.25">
      <c r="A8" s="485" t="s">
        <v>7</v>
      </c>
      <c r="B8" s="486"/>
      <c r="C8" s="314">
        <v>4778</v>
      </c>
      <c r="D8" s="303">
        <v>14494</v>
      </c>
      <c r="E8" s="303">
        <v>345746</v>
      </c>
      <c r="F8" s="417">
        <v>26829.999999999945</v>
      </c>
      <c r="G8" s="317">
        <v>23.854422519663309</v>
      </c>
      <c r="H8" s="316">
        <v>12.886544912411505</v>
      </c>
      <c r="I8" s="304">
        <v>194</v>
      </c>
      <c r="J8" s="303">
        <v>397</v>
      </c>
      <c r="K8" s="303">
        <v>6967</v>
      </c>
      <c r="L8" s="417">
        <v>767.2</v>
      </c>
      <c r="M8" s="317">
        <v>17.549118387909321</v>
      </c>
      <c r="N8" s="316">
        <v>9.0810740354535966</v>
      </c>
      <c r="O8" s="304">
        <v>39</v>
      </c>
      <c r="P8" s="303">
        <v>81</v>
      </c>
      <c r="Q8" s="303">
        <v>1627</v>
      </c>
      <c r="R8" s="417">
        <v>142</v>
      </c>
      <c r="S8" s="317">
        <v>20.086419753086421</v>
      </c>
      <c r="T8" s="316">
        <v>11.45774647887324</v>
      </c>
    </row>
    <row r="9" spans="1:20" s="10" customFormat="1" ht="18" customHeight="1" x14ac:dyDescent="0.25">
      <c r="A9" s="485" t="s">
        <v>8</v>
      </c>
      <c r="B9" s="486"/>
      <c r="C9" s="314">
        <v>4794</v>
      </c>
      <c r="D9" s="300">
        <v>14795</v>
      </c>
      <c r="E9" s="300">
        <v>353255</v>
      </c>
      <c r="F9" s="417">
        <v>27476.799999999999</v>
      </c>
      <c r="G9" s="317">
        <v>23.876647516052721</v>
      </c>
      <c r="H9" s="316">
        <v>12.856482559832296</v>
      </c>
      <c r="I9" s="304">
        <v>249</v>
      </c>
      <c r="J9" s="300">
        <v>509</v>
      </c>
      <c r="K9" s="300">
        <v>8580</v>
      </c>
      <c r="L9" s="417">
        <v>956.5</v>
      </c>
      <c r="M9" s="317">
        <v>16.856581532416502</v>
      </c>
      <c r="N9" s="316">
        <v>8.9702038682697331</v>
      </c>
      <c r="O9" s="304">
        <v>42</v>
      </c>
      <c r="P9" s="300">
        <v>86</v>
      </c>
      <c r="Q9" s="300">
        <v>1733</v>
      </c>
      <c r="R9" s="417">
        <v>149.69999999999999</v>
      </c>
      <c r="S9" s="317">
        <v>20.151162790697676</v>
      </c>
      <c r="T9" s="316">
        <v>11.576486305945224</v>
      </c>
    </row>
    <row r="10" spans="1:20" s="10" customFormat="1" ht="17.25" customHeight="1" x14ac:dyDescent="0.25">
      <c r="A10" s="485" t="s">
        <v>9</v>
      </c>
      <c r="B10" s="486"/>
      <c r="C10" s="314">
        <v>4812</v>
      </c>
      <c r="D10" s="300">
        <v>15021</v>
      </c>
      <c r="E10" s="300">
        <v>355758</v>
      </c>
      <c r="F10" s="418">
        <v>27969.899999999852</v>
      </c>
      <c r="G10" s="317">
        <v>23.684042340722989</v>
      </c>
      <c r="H10" s="316">
        <v>12.719316121974046</v>
      </c>
      <c r="I10" s="304">
        <v>300</v>
      </c>
      <c r="J10" s="300">
        <v>615</v>
      </c>
      <c r="K10" s="300">
        <v>10001</v>
      </c>
      <c r="L10" s="418">
        <v>1145.2</v>
      </c>
      <c r="M10" s="317">
        <v>16.261788617886179</v>
      </c>
      <c r="N10" s="316">
        <v>8.7329724065665388</v>
      </c>
      <c r="O10" s="304">
        <v>46</v>
      </c>
      <c r="P10" s="300">
        <v>93</v>
      </c>
      <c r="Q10" s="300">
        <v>1844</v>
      </c>
      <c r="R10" s="418">
        <v>168.3</v>
      </c>
      <c r="S10" s="317">
        <v>19.827956989247312</v>
      </c>
      <c r="T10" s="316">
        <v>10.956625074272132</v>
      </c>
    </row>
    <row r="11" spans="1:20" s="10" customFormat="1" ht="17.25" customHeight="1" x14ac:dyDescent="0.25">
      <c r="A11" s="485" t="s">
        <v>10</v>
      </c>
      <c r="B11" s="486"/>
      <c r="C11" s="312">
        <v>4828</v>
      </c>
      <c r="D11" s="300">
        <v>15076</v>
      </c>
      <c r="E11" s="300">
        <v>354263</v>
      </c>
      <c r="F11" s="418">
        <v>28104.899999999998</v>
      </c>
      <c r="G11" s="317">
        <v>23.498474396391615</v>
      </c>
      <c r="H11" s="316">
        <v>12.605026169813806</v>
      </c>
      <c r="I11" s="305">
        <v>333</v>
      </c>
      <c r="J11" s="300">
        <v>676</v>
      </c>
      <c r="K11" s="300">
        <v>11197</v>
      </c>
      <c r="L11" s="418">
        <v>1229.9000000000001</v>
      </c>
      <c r="M11" s="317">
        <v>16.56360946745562</v>
      </c>
      <c r="N11" s="316">
        <v>9.1039921944873559</v>
      </c>
      <c r="O11" s="305">
        <v>48</v>
      </c>
      <c r="P11" s="300">
        <v>96</v>
      </c>
      <c r="Q11" s="300">
        <v>1901</v>
      </c>
      <c r="R11" s="418">
        <v>179</v>
      </c>
      <c r="S11" s="317">
        <v>19.802083333333332</v>
      </c>
      <c r="T11" s="316">
        <v>10.620111731843576</v>
      </c>
    </row>
    <row r="12" spans="1:20" s="10" customFormat="1" ht="17.25" customHeight="1" x14ac:dyDescent="0.25">
      <c r="A12" s="485" t="s">
        <v>11</v>
      </c>
      <c r="B12" s="486"/>
      <c r="C12" s="312">
        <v>4820</v>
      </c>
      <c r="D12" s="300">
        <v>15069</v>
      </c>
      <c r="E12" s="300">
        <v>349411</v>
      </c>
      <c r="F12" s="418">
        <v>28194.2</v>
      </c>
      <c r="G12" s="317">
        <v>23.187404605481451</v>
      </c>
      <c r="H12" s="316">
        <v>12.393009909839613</v>
      </c>
      <c r="I12" s="305">
        <v>340</v>
      </c>
      <c r="J12" s="300">
        <v>686</v>
      </c>
      <c r="K12" s="300">
        <v>11256</v>
      </c>
      <c r="L12" s="418">
        <v>1249</v>
      </c>
      <c r="M12" s="317">
        <v>16.408163265306122</v>
      </c>
      <c r="N12" s="316">
        <v>9.0120096076861493</v>
      </c>
      <c r="O12" s="305">
        <v>49</v>
      </c>
      <c r="P12" s="300">
        <v>101</v>
      </c>
      <c r="Q12" s="300">
        <v>1986</v>
      </c>
      <c r="R12" s="418">
        <v>186.3</v>
      </c>
      <c r="S12" s="317">
        <v>19.663366336633665</v>
      </c>
      <c r="T12" s="316">
        <v>10.660225442834138</v>
      </c>
    </row>
    <row r="13" spans="1:20" s="10" customFormat="1" ht="17.25" customHeight="1" x14ac:dyDescent="0.25">
      <c r="A13" s="485" t="s">
        <v>47</v>
      </c>
      <c r="B13" s="486"/>
      <c r="C13" s="314">
        <v>4833</v>
      </c>
      <c r="D13" s="300">
        <v>15117</v>
      </c>
      <c r="E13" s="300">
        <v>348608</v>
      </c>
      <c r="F13" s="418">
        <v>28771.300000000003</v>
      </c>
      <c r="G13" s="317">
        <v>23.060598041810003</v>
      </c>
      <c r="H13" s="316">
        <v>12.11694816864396</v>
      </c>
      <c r="I13" s="304">
        <v>386</v>
      </c>
      <c r="J13" s="300">
        <v>748</v>
      </c>
      <c r="K13" s="300">
        <v>12125</v>
      </c>
      <c r="L13" s="418">
        <v>1345.6</v>
      </c>
      <c r="M13" s="317">
        <v>16.209893048128343</v>
      </c>
      <c r="N13" s="316">
        <v>9.0108501783590977</v>
      </c>
      <c r="O13" s="304">
        <v>50</v>
      </c>
      <c r="P13" s="300">
        <v>104</v>
      </c>
      <c r="Q13" s="300">
        <v>2023</v>
      </c>
      <c r="R13" s="418">
        <v>186.3</v>
      </c>
      <c r="S13" s="317">
        <v>19.451923076923077</v>
      </c>
      <c r="T13" s="316">
        <v>10.858829844337089</v>
      </c>
    </row>
    <row r="14" spans="1:20" s="10" customFormat="1" ht="17.25" customHeight="1" x14ac:dyDescent="0.25">
      <c r="A14" s="485" t="s">
        <v>72</v>
      </c>
      <c r="B14" s="486"/>
      <c r="C14" s="312">
        <v>4838</v>
      </c>
      <c r="D14" s="300">
        <v>15195</v>
      </c>
      <c r="E14" s="300">
        <v>349209</v>
      </c>
      <c r="F14" s="418">
        <v>28992.9</v>
      </c>
      <c r="G14" s="317">
        <v>22.981836130306021</v>
      </c>
      <c r="H14" s="316">
        <v>12.045057071600798</v>
      </c>
      <c r="I14" s="305">
        <v>399</v>
      </c>
      <c r="J14" s="300">
        <v>764</v>
      </c>
      <c r="K14" s="300">
        <v>12520</v>
      </c>
      <c r="L14" s="418">
        <v>1400.8</v>
      </c>
      <c r="M14" s="317">
        <v>16.387434554973822</v>
      </c>
      <c r="N14" s="316">
        <v>8.9377498572244427</v>
      </c>
      <c r="O14" s="305">
        <v>50</v>
      </c>
      <c r="P14" s="300">
        <v>105</v>
      </c>
      <c r="Q14" s="300">
        <v>2047</v>
      </c>
      <c r="R14" s="418">
        <v>187.1</v>
      </c>
      <c r="S14" s="317">
        <v>19.495238095238093</v>
      </c>
      <c r="T14" s="316">
        <v>10.940673436664886</v>
      </c>
    </row>
    <row r="15" spans="1:20" s="10" customFormat="1" ht="17.25" customHeight="1" x14ac:dyDescent="0.25">
      <c r="A15" s="485" t="s">
        <v>111</v>
      </c>
      <c r="B15" s="486"/>
      <c r="C15" s="312">
        <v>4854</v>
      </c>
      <c r="D15" s="300">
        <v>15418</v>
      </c>
      <c r="E15" s="300">
        <v>350066</v>
      </c>
      <c r="F15" s="418">
        <v>30753.3</v>
      </c>
      <c r="G15" s="317">
        <v>22.705020106369179</v>
      </c>
      <c r="H15" s="316">
        <v>11.383038568218696</v>
      </c>
      <c r="I15" s="305">
        <v>401</v>
      </c>
      <c r="J15" s="300">
        <v>774</v>
      </c>
      <c r="K15" s="300">
        <v>12859</v>
      </c>
      <c r="L15" s="418">
        <v>1431.6</v>
      </c>
      <c r="M15" s="317">
        <v>16.613695090439276</v>
      </c>
      <c r="N15" s="316">
        <v>8.9822576138586196</v>
      </c>
      <c r="O15" s="305">
        <v>49</v>
      </c>
      <c r="P15" s="300">
        <v>103</v>
      </c>
      <c r="Q15" s="300">
        <v>1984</v>
      </c>
      <c r="R15" s="418">
        <v>187.7</v>
      </c>
      <c r="S15" s="317">
        <v>19.262135922330096</v>
      </c>
      <c r="T15" s="316">
        <v>10.570058604155568</v>
      </c>
    </row>
    <row r="16" spans="1:20" s="10" customFormat="1" ht="17.25" customHeight="1" x14ac:dyDescent="0.25">
      <c r="A16" s="485" t="s">
        <v>136</v>
      </c>
      <c r="B16" s="486"/>
      <c r="C16" s="312">
        <v>4863</v>
      </c>
      <c r="D16" s="300">
        <v>15626</v>
      </c>
      <c r="E16" s="300">
        <v>342665</v>
      </c>
      <c r="F16" s="418">
        <v>31465.599999999999</v>
      </c>
      <c r="G16" s="317">
        <v>21.929156533981825</v>
      </c>
      <c r="H16" s="316">
        <v>10.890146699888133</v>
      </c>
      <c r="I16" s="305">
        <v>404</v>
      </c>
      <c r="J16" s="300">
        <v>795</v>
      </c>
      <c r="K16" s="300">
        <v>12889</v>
      </c>
      <c r="L16" s="418">
        <v>1501.1</v>
      </c>
      <c r="M16" s="317">
        <v>16.2125786163522</v>
      </c>
      <c r="N16" s="316">
        <v>8.5863699953367529</v>
      </c>
      <c r="O16" s="305">
        <v>50</v>
      </c>
      <c r="P16" s="300">
        <v>105</v>
      </c>
      <c r="Q16" s="300">
        <v>2044</v>
      </c>
      <c r="R16" s="418">
        <v>190</v>
      </c>
      <c r="S16" s="317">
        <v>19.466666666666665</v>
      </c>
      <c r="T16" s="316">
        <v>10.757894736842106</v>
      </c>
    </row>
    <row r="17" spans="1:21" s="10" customFormat="1" ht="17.25" customHeight="1" thickBot="1" x14ac:dyDescent="0.3">
      <c r="A17" s="492" t="s">
        <v>146</v>
      </c>
      <c r="B17" s="493"/>
      <c r="C17" s="312">
        <v>4874</v>
      </c>
      <c r="D17" s="300">
        <v>15841</v>
      </c>
      <c r="E17" s="300">
        <v>344529</v>
      </c>
      <c r="F17" s="418">
        <v>32009.8</v>
      </c>
      <c r="G17" s="133">
        <v>21.749195126570292</v>
      </c>
      <c r="H17" s="134">
        <v>10.763235009278409</v>
      </c>
      <c r="I17" s="305">
        <v>425</v>
      </c>
      <c r="J17" s="300">
        <v>853</v>
      </c>
      <c r="K17" s="300">
        <v>13917</v>
      </c>
      <c r="L17" s="418">
        <v>1623.1</v>
      </c>
      <c r="M17" s="133">
        <v>16.315357561547479</v>
      </c>
      <c r="N17" s="134">
        <v>8.574333066354507</v>
      </c>
      <c r="O17" s="305">
        <v>50</v>
      </c>
      <c r="P17" s="300">
        <v>106</v>
      </c>
      <c r="Q17" s="300">
        <v>2044</v>
      </c>
      <c r="R17" s="418">
        <v>197.9</v>
      </c>
      <c r="S17" s="133">
        <v>19.283018867924529</v>
      </c>
      <c r="T17" s="134">
        <v>10.32844871147044</v>
      </c>
      <c r="U17" s="21"/>
    </row>
    <row r="18" spans="1:21" s="6" customFormat="1" ht="17.25" customHeight="1" x14ac:dyDescent="0.2">
      <c r="A18" s="491" t="s">
        <v>147</v>
      </c>
      <c r="B18" s="192" t="s">
        <v>74</v>
      </c>
      <c r="C18" s="184">
        <f>C17-C16</f>
        <v>11</v>
      </c>
      <c r="D18" s="185">
        <f t="shared" ref="D18:T18" si="0">D17-D16</f>
        <v>215</v>
      </c>
      <c r="E18" s="185">
        <f t="shared" si="0"/>
        <v>1864</v>
      </c>
      <c r="F18" s="410">
        <f>F17-F16</f>
        <v>544.20000000000073</v>
      </c>
      <c r="G18" s="212">
        <f>G17-G16</f>
        <v>-0.17996140741153255</v>
      </c>
      <c r="H18" s="213">
        <f t="shared" si="0"/>
        <v>-0.12691169060972385</v>
      </c>
      <c r="I18" s="184">
        <f t="shared" si="0"/>
        <v>21</v>
      </c>
      <c r="J18" s="185">
        <f t="shared" si="0"/>
        <v>58</v>
      </c>
      <c r="K18" s="185">
        <f t="shared" si="0"/>
        <v>1028</v>
      </c>
      <c r="L18" s="410">
        <f>L17-L16</f>
        <v>122</v>
      </c>
      <c r="M18" s="212">
        <f>M17-M16</f>
        <v>0.10277894519527919</v>
      </c>
      <c r="N18" s="213">
        <f t="shared" si="0"/>
        <v>-1.2036928982245954E-2</v>
      </c>
      <c r="O18" s="184">
        <f t="shared" si="0"/>
        <v>0</v>
      </c>
      <c r="P18" s="185">
        <f t="shared" si="0"/>
        <v>1</v>
      </c>
      <c r="Q18" s="185">
        <f t="shared" si="0"/>
        <v>0</v>
      </c>
      <c r="R18" s="410">
        <f>R17-R16</f>
        <v>7.9000000000000057</v>
      </c>
      <c r="S18" s="212">
        <f>S17-S16</f>
        <v>-0.1836477987421361</v>
      </c>
      <c r="T18" s="213">
        <f t="shared" si="0"/>
        <v>-0.4294460253716661</v>
      </c>
      <c r="U18" s="115"/>
    </row>
    <row r="19" spans="1:21" s="6" customFormat="1" ht="17.25" customHeight="1" x14ac:dyDescent="0.2">
      <c r="A19" s="476"/>
      <c r="B19" s="187" t="s">
        <v>75</v>
      </c>
      <c r="C19" s="189">
        <f>C17/C16-1</f>
        <v>2.2619782027555324E-3</v>
      </c>
      <c r="D19" s="190">
        <f t="shared" ref="D19:T19" si="1">D17/D16-1</f>
        <v>1.3759119416357324E-2</v>
      </c>
      <c r="E19" s="190">
        <f t="shared" si="1"/>
        <v>5.4397151737120009E-3</v>
      </c>
      <c r="F19" s="190">
        <f>F17/F16-1</f>
        <v>1.7295077799247549E-2</v>
      </c>
      <c r="G19" s="214">
        <f>G17/G16-1</f>
        <v>-8.20649016448316E-3</v>
      </c>
      <c r="H19" s="215">
        <f t="shared" si="1"/>
        <v>-1.1653809090655054E-2</v>
      </c>
      <c r="I19" s="189">
        <f t="shared" si="1"/>
        <v>5.1980198019802026E-2</v>
      </c>
      <c r="J19" s="190">
        <f t="shared" si="1"/>
        <v>7.2955974842767279E-2</v>
      </c>
      <c r="K19" s="190">
        <f t="shared" si="1"/>
        <v>7.9757933121266111E-2</v>
      </c>
      <c r="L19" s="190">
        <f>L17/L16-1</f>
        <v>8.127373259609616E-2</v>
      </c>
      <c r="M19" s="214">
        <f>M17/M16-1</f>
        <v>6.3394570122001781E-3</v>
      </c>
      <c r="N19" s="215">
        <f t="shared" si="1"/>
        <v>-1.4018646982115746E-3</v>
      </c>
      <c r="O19" s="189">
        <f t="shared" si="1"/>
        <v>0</v>
      </c>
      <c r="P19" s="190">
        <f t="shared" si="1"/>
        <v>9.52380952380949E-3</v>
      </c>
      <c r="Q19" s="190">
        <f t="shared" si="1"/>
        <v>0</v>
      </c>
      <c r="R19" s="190">
        <f>R17/R16-1</f>
        <v>4.157894736842116E-2</v>
      </c>
      <c r="S19" s="214">
        <f>S17/S16-1</f>
        <v>-9.4339622641508303E-3</v>
      </c>
      <c r="T19" s="215">
        <f t="shared" si="1"/>
        <v>-3.9919151086407312E-2</v>
      </c>
      <c r="U19" s="115"/>
    </row>
    <row r="20" spans="1:21" ht="17.25" customHeight="1" x14ac:dyDescent="0.25">
      <c r="A20" s="477" t="s">
        <v>189</v>
      </c>
      <c r="B20" s="202" t="s">
        <v>74</v>
      </c>
      <c r="C20" s="204">
        <f>C17-C12</f>
        <v>54</v>
      </c>
      <c r="D20" s="205">
        <f t="shared" ref="D20:T20" si="2">D17-D12</f>
        <v>772</v>
      </c>
      <c r="E20" s="205">
        <f t="shared" si="2"/>
        <v>-4882</v>
      </c>
      <c r="F20" s="412">
        <f>F17-F12</f>
        <v>3815.5999999999985</v>
      </c>
      <c r="G20" s="216">
        <f>G17-G12</f>
        <v>-1.4382094789111584</v>
      </c>
      <c r="H20" s="217">
        <f t="shared" si="2"/>
        <v>-1.6297749005612037</v>
      </c>
      <c r="I20" s="204">
        <f t="shared" si="2"/>
        <v>85</v>
      </c>
      <c r="J20" s="205">
        <f t="shared" si="2"/>
        <v>167</v>
      </c>
      <c r="K20" s="205">
        <f t="shared" si="2"/>
        <v>2661</v>
      </c>
      <c r="L20" s="412">
        <f>L17-L12</f>
        <v>374.09999999999991</v>
      </c>
      <c r="M20" s="216">
        <f>M17-M12</f>
        <v>-9.2805703758642721E-2</v>
      </c>
      <c r="N20" s="217">
        <f t="shared" si="2"/>
        <v>-0.43767654133164235</v>
      </c>
      <c r="O20" s="204">
        <f t="shared" si="2"/>
        <v>1</v>
      </c>
      <c r="P20" s="205">
        <f t="shared" si="2"/>
        <v>5</v>
      </c>
      <c r="Q20" s="205">
        <f t="shared" si="2"/>
        <v>58</v>
      </c>
      <c r="R20" s="412">
        <f>R17-R12</f>
        <v>11.599999999999994</v>
      </c>
      <c r="S20" s="216">
        <f>S17-S12</f>
        <v>-0.38034746870913594</v>
      </c>
      <c r="T20" s="217">
        <f t="shared" si="2"/>
        <v>-0.33177673136369812</v>
      </c>
      <c r="U20" s="50"/>
    </row>
    <row r="21" spans="1:21" ht="17.25" customHeight="1" x14ac:dyDescent="0.25">
      <c r="A21" s="476"/>
      <c r="B21" s="187" t="s">
        <v>75</v>
      </c>
      <c r="C21" s="189">
        <f>C17/C12-1</f>
        <v>1.1203319502074649E-2</v>
      </c>
      <c r="D21" s="190">
        <f t="shared" ref="D21:T21" si="3">D17/D12-1</f>
        <v>5.1231004048045703E-2</v>
      </c>
      <c r="E21" s="190">
        <f t="shared" si="3"/>
        <v>-1.397208445068987E-2</v>
      </c>
      <c r="F21" s="190">
        <f>F17/F12-1</f>
        <v>0.13533279894446371</v>
      </c>
      <c r="G21" s="214">
        <f>G17/G12-1</f>
        <v>-6.2025461813486782E-2</v>
      </c>
      <c r="H21" s="215">
        <f t="shared" si="3"/>
        <v>-0.13150759278157442</v>
      </c>
      <c r="I21" s="189">
        <f t="shared" si="3"/>
        <v>0.25</v>
      </c>
      <c r="J21" s="190">
        <f t="shared" si="3"/>
        <v>0.2434402332361516</v>
      </c>
      <c r="K21" s="190">
        <f t="shared" si="3"/>
        <v>0.23640724946695091</v>
      </c>
      <c r="L21" s="190">
        <f>L17/L12-1</f>
        <v>0.29951961569255392</v>
      </c>
      <c r="M21" s="214">
        <f>M17/M12-1</f>
        <v>-5.6560690101660205E-3</v>
      </c>
      <c r="N21" s="215">
        <f t="shared" si="3"/>
        <v>-4.8565920408957131E-2</v>
      </c>
      <c r="O21" s="189">
        <f t="shared" si="3"/>
        <v>2.0408163265306145E-2</v>
      </c>
      <c r="P21" s="190">
        <f t="shared" si="3"/>
        <v>4.9504950495049549E-2</v>
      </c>
      <c r="Q21" s="190">
        <f t="shared" si="3"/>
        <v>2.9204431017119781E-2</v>
      </c>
      <c r="R21" s="190">
        <f>R17/R12-1</f>
        <v>6.2265163714439131E-2</v>
      </c>
      <c r="S21" s="214">
        <f>S17/S12-1</f>
        <v>-1.9342947804442456E-2</v>
      </c>
      <c r="T21" s="215">
        <f t="shared" si="3"/>
        <v>-3.1122862564479825E-2</v>
      </c>
      <c r="U21" s="50"/>
    </row>
    <row r="22" spans="1:21" s="6" customFormat="1" ht="17.25" customHeight="1" x14ac:dyDescent="0.2">
      <c r="A22" s="477" t="s">
        <v>190</v>
      </c>
      <c r="B22" s="202" t="s">
        <v>74</v>
      </c>
      <c r="C22" s="204">
        <f>C17-C7</f>
        <v>129</v>
      </c>
      <c r="D22" s="205">
        <f t="shared" ref="D22:T22" si="4">D17-D7</f>
        <v>1757</v>
      </c>
      <c r="E22" s="205">
        <f t="shared" si="4"/>
        <v>9221</v>
      </c>
      <c r="F22" s="412">
        <f>F17-F7</f>
        <v>5962.0000000000909</v>
      </c>
      <c r="G22" s="216">
        <f>G17-G7</f>
        <v>-2.0585299515325204</v>
      </c>
      <c r="H22" s="217">
        <f t="shared" si="4"/>
        <v>-2.1095603899492108</v>
      </c>
      <c r="I22" s="204">
        <f t="shared" si="4"/>
        <v>275</v>
      </c>
      <c r="J22" s="205">
        <f t="shared" si="4"/>
        <v>528</v>
      </c>
      <c r="K22" s="205">
        <f t="shared" si="4"/>
        <v>8139</v>
      </c>
      <c r="L22" s="412">
        <f>L17-L7</f>
        <v>1017.3999999999999</v>
      </c>
      <c r="M22" s="216">
        <f>M17-M7</f>
        <v>-1.4631039769140592</v>
      </c>
      <c r="N22" s="217">
        <f t="shared" si="4"/>
        <v>-0.96504286232305603</v>
      </c>
      <c r="O22" s="204">
        <f t="shared" si="4"/>
        <v>14</v>
      </c>
      <c r="P22" s="205">
        <f t="shared" si="4"/>
        <v>34</v>
      </c>
      <c r="Q22" s="205">
        <f t="shared" si="4"/>
        <v>609</v>
      </c>
      <c r="R22" s="412">
        <f>R17-R7</f>
        <v>70.800000000000011</v>
      </c>
      <c r="S22" s="216">
        <f>S17-S7</f>
        <v>-0.64753668763102823</v>
      </c>
      <c r="T22" s="217">
        <f t="shared" si="4"/>
        <v>-0.96187386917472217</v>
      </c>
    </row>
    <row r="23" spans="1:21" ht="17.25" customHeight="1" thickBot="1" x14ac:dyDescent="0.3">
      <c r="A23" s="478"/>
      <c r="B23" s="218" t="s">
        <v>75</v>
      </c>
      <c r="C23" s="219">
        <f>C17/C7-1</f>
        <v>2.7186512118019035E-2</v>
      </c>
      <c r="D23" s="220">
        <f t="shared" ref="D23:T23" si="5">D17/D7-1</f>
        <v>0.124751491053678</v>
      </c>
      <c r="E23" s="220">
        <f t="shared" si="5"/>
        <v>2.7500089469979949E-2</v>
      </c>
      <c r="F23" s="220">
        <f>F17/F7-1</f>
        <v>0.2288868925590688</v>
      </c>
      <c r="G23" s="221">
        <f>G17/G7-1</f>
        <v>-8.6464790095625577E-2</v>
      </c>
      <c r="H23" s="222">
        <f t="shared" si="5"/>
        <v>-0.16387741158969915</v>
      </c>
      <c r="I23" s="219">
        <f t="shared" si="5"/>
        <v>1.8333333333333335</v>
      </c>
      <c r="J23" s="220">
        <f t="shared" si="5"/>
        <v>1.6246153846153848</v>
      </c>
      <c r="K23" s="220">
        <f t="shared" si="5"/>
        <v>1.408618899273105</v>
      </c>
      <c r="L23" s="220">
        <f>L17/L7-1</f>
        <v>1.6797094271091297</v>
      </c>
      <c r="M23" s="221">
        <f>M17/M7-1</f>
        <v>-8.2296433453975304E-2</v>
      </c>
      <c r="N23" s="222">
        <f t="shared" si="5"/>
        <v>-0.10116415052078143</v>
      </c>
      <c r="O23" s="219">
        <f t="shared" si="5"/>
        <v>0.38888888888888884</v>
      </c>
      <c r="P23" s="220">
        <f t="shared" si="5"/>
        <v>0.47222222222222232</v>
      </c>
      <c r="Q23" s="220">
        <f t="shared" si="5"/>
        <v>0.42439024390243896</v>
      </c>
      <c r="R23" s="220">
        <f>R17/R7-1</f>
        <v>0.55704169944925264</v>
      </c>
      <c r="S23" s="221">
        <f>S17/S7-1</f>
        <v>-3.2489645651173515E-2</v>
      </c>
      <c r="T23" s="222">
        <f t="shared" si="5"/>
        <v>-8.5194542698332487E-2</v>
      </c>
    </row>
    <row r="24" spans="1:21" ht="17.25" customHeight="1" x14ac:dyDescent="0.25">
      <c r="A24" s="408" t="s">
        <v>194</v>
      </c>
      <c r="K24" s="42"/>
      <c r="L24" s="42"/>
      <c r="M24" s="42"/>
      <c r="N24" s="42"/>
      <c r="O24" s="42"/>
      <c r="P24" s="42"/>
      <c r="Q24" s="42"/>
      <c r="R24" s="42"/>
      <c r="S24" s="42"/>
    </row>
    <row r="25" spans="1:21" ht="17.25" customHeight="1" x14ac:dyDescent="0.25">
      <c r="A25" s="38" t="s">
        <v>128</v>
      </c>
      <c r="I25" s="59"/>
      <c r="J25" s="59"/>
      <c r="K25" s="315"/>
      <c r="L25" s="315"/>
      <c r="M25" s="318"/>
      <c r="N25" s="318"/>
      <c r="O25" s="318"/>
      <c r="P25" s="42"/>
      <c r="Q25" s="42"/>
      <c r="R25" s="42"/>
      <c r="S25" s="42"/>
    </row>
    <row r="26" spans="1:21" x14ac:dyDescent="0.2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1" x14ac:dyDescent="0.25"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</row>
    <row r="28" spans="1:21" x14ac:dyDescent="0.25">
      <c r="A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1" x14ac:dyDescent="0.25"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</row>
    <row r="30" spans="1:21" x14ac:dyDescent="0.25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1" x14ac:dyDescent="0.25"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</row>
  </sheetData>
  <mergeCells count="36">
    <mergeCell ref="O3:T4"/>
    <mergeCell ref="C3:H4"/>
    <mergeCell ref="I3:N4"/>
    <mergeCell ref="H5:H6"/>
    <mergeCell ref="I5:I6"/>
    <mergeCell ref="J5:J6"/>
    <mergeCell ref="K5:K6"/>
    <mergeCell ref="D5:D6"/>
    <mergeCell ref="E5:E6"/>
    <mergeCell ref="N5:N6"/>
    <mergeCell ref="O5:O6"/>
    <mergeCell ref="P5:P6"/>
    <mergeCell ref="Q5:Q6"/>
    <mergeCell ref="T5:T6"/>
    <mergeCell ref="F5:F6"/>
    <mergeCell ref="L5:L6"/>
    <mergeCell ref="A20:A21"/>
    <mergeCell ref="A22:A23"/>
    <mergeCell ref="A17:B17"/>
    <mergeCell ref="C5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:B6"/>
    <mergeCell ref="G5:G6"/>
    <mergeCell ref="M5:M6"/>
    <mergeCell ref="S5:S6"/>
    <mergeCell ref="R5:R6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T18:T23 N18:Q23 H18:K23 C18:E23 F18:F23 G18:G23 L18:L23 M18:M23 R18:R23 S18:S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Q27"/>
  <sheetViews>
    <sheetView zoomScaleNormal="100" workbookViewId="0"/>
  </sheetViews>
  <sheetFormatPr defaultRowHeight="15" x14ac:dyDescent="0.25"/>
  <cols>
    <col min="1" max="1" width="18.28515625" customWidth="1"/>
    <col min="2" max="6" width="7.85546875" customWidth="1"/>
    <col min="7" max="8" width="7.85546875" style="34" customWidth="1"/>
    <col min="9" max="13" width="7.85546875" customWidth="1"/>
  </cols>
  <sheetData>
    <row r="1" spans="1:17" ht="17.25" customHeight="1" x14ac:dyDescent="0.25">
      <c r="A1" s="84" t="s">
        <v>152</v>
      </c>
      <c r="B1" s="35"/>
      <c r="C1" s="35"/>
      <c r="D1" s="35"/>
      <c r="E1" s="35"/>
      <c r="F1" s="35"/>
      <c r="G1" s="51"/>
      <c r="H1" s="35"/>
      <c r="I1" s="35"/>
      <c r="J1" s="35"/>
      <c r="K1" s="35"/>
    </row>
    <row r="2" spans="1:17" ht="17.25" customHeight="1" thickBot="1" x14ac:dyDescent="0.3">
      <c r="A2" s="112" t="s">
        <v>76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7" ht="17.25" customHeight="1" x14ac:dyDescent="0.25">
      <c r="A3" s="456" t="s">
        <v>73</v>
      </c>
      <c r="B3" s="515" t="s">
        <v>77</v>
      </c>
      <c r="C3" s="456" t="s">
        <v>78</v>
      </c>
      <c r="D3" s="510" t="s">
        <v>79</v>
      </c>
      <c r="E3" s="469"/>
      <c r="F3" s="469"/>
      <c r="G3" s="469"/>
      <c r="H3" s="469"/>
      <c r="I3" s="469"/>
      <c r="J3" s="511"/>
      <c r="K3" s="524" t="s">
        <v>80</v>
      </c>
      <c r="L3" s="450" t="s">
        <v>93</v>
      </c>
      <c r="M3" s="453" t="s">
        <v>94</v>
      </c>
    </row>
    <row r="4" spans="1:17" ht="21.75" customHeight="1" x14ac:dyDescent="0.25">
      <c r="A4" s="457"/>
      <c r="B4" s="516"/>
      <c r="C4" s="457"/>
      <c r="D4" s="512" t="s">
        <v>3</v>
      </c>
      <c r="E4" s="460" t="s">
        <v>69</v>
      </c>
      <c r="F4" s="461"/>
      <c r="G4" s="520" t="s">
        <v>70</v>
      </c>
      <c r="H4" s="521"/>
      <c r="I4" s="460" t="s">
        <v>120</v>
      </c>
      <c r="J4" s="519"/>
      <c r="K4" s="525"/>
      <c r="L4" s="508"/>
      <c r="M4" s="509"/>
    </row>
    <row r="5" spans="1:17" ht="9" customHeight="1" x14ac:dyDescent="0.25">
      <c r="A5" s="458"/>
      <c r="B5" s="517"/>
      <c r="C5" s="458"/>
      <c r="D5" s="513"/>
      <c r="E5" s="527" t="s">
        <v>5</v>
      </c>
      <c r="F5" s="523" t="s">
        <v>48</v>
      </c>
      <c r="G5" s="522" t="s">
        <v>49</v>
      </c>
      <c r="H5" s="523" t="s">
        <v>50</v>
      </c>
      <c r="I5" s="462" t="s">
        <v>112</v>
      </c>
      <c r="J5" s="466" t="s">
        <v>113</v>
      </c>
      <c r="K5" s="525"/>
      <c r="L5" s="508"/>
      <c r="M5" s="509"/>
    </row>
    <row r="6" spans="1:17" ht="6" customHeight="1" thickBot="1" x14ac:dyDescent="0.3">
      <c r="A6" s="459"/>
      <c r="B6" s="518"/>
      <c r="C6" s="459"/>
      <c r="D6" s="514"/>
      <c r="E6" s="463"/>
      <c r="F6" s="467"/>
      <c r="G6" s="463"/>
      <c r="H6" s="467"/>
      <c r="I6" s="463"/>
      <c r="J6" s="467"/>
      <c r="K6" s="526"/>
      <c r="L6" s="452"/>
      <c r="M6" s="455"/>
    </row>
    <row r="7" spans="1:17" ht="17.25" customHeight="1" x14ac:dyDescent="0.25">
      <c r="A7" s="62" t="s">
        <v>13</v>
      </c>
      <c r="B7" s="355">
        <v>5349</v>
      </c>
      <c r="C7" s="356">
        <v>16800</v>
      </c>
      <c r="D7" s="344">
        <v>360490</v>
      </c>
      <c r="E7" s="345">
        <v>173628</v>
      </c>
      <c r="F7" s="345">
        <v>186862</v>
      </c>
      <c r="G7" s="345">
        <v>348387</v>
      </c>
      <c r="H7" s="345">
        <v>12103</v>
      </c>
      <c r="I7" s="345">
        <v>348442</v>
      </c>
      <c r="J7" s="359">
        <v>12048</v>
      </c>
      <c r="K7" s="419">
        <v>33830.800000000003</v>
      </c>
      <c r="L7" s="364">
        <v>21.457738095238096</v>
      </c>
      <c r="M7" s="360">
        <v>10.655674710618726</v>
      </c>
      <c r="N7" s="161"/>
      <c r="O7" s="59"/>
      <c r="P7" s="59"/>
      <c r="Q7" s="59"/>
    </row>
    <row r="8" spans="1:17" ht="17.25" customHeight="1" x14ac:dyDescent="0.25">
      <c r="A8" s="64" t="s">
        <v>14</v>
      </c>
      <c r="B8" s="52">
        <v>435</v>
      </c>
      <c r="C8" s="103">
        <v>1928</v>
      </c>
      <c r="D8" s="43">
        <v>42580</v>
      </c>
      <c r="E8" s="79">
        <v>20582</v>
      </c>
      <c r="F8" s="79">
        <v>21998</v>
      </c>
      <c r="G8" s="79">
        <v>37687</v>
      </c>
      <c r="H8" s="79">
        <v>4893</v>
      </c>
      <c r="I8" s="79">
        <v>41329</v>
      </c>
      <c r="J8" s="78">
        <v>1251</v>
      </c>
      <c r="K8" s="420">
        <v>3940.6</v>
      </c>
      <c r="L8" s="365">
        <v>22.085062240663902</v>
      </c>
      <c r="M8" s="361">
        <v>10.805461097294829</v>
      </c>
      <c r="N8" s="161"/>
      <c r="O8" s="59"/>
      <c r="P8" s="59"/>
      <c r="Q8" s="59"/>
    </row>
    <row r="9" spans="1:17" ht="17.25" customHeight="1" x14ac:dyDescent="0.25">
      <c r="A9" s="64" t="s">
        <v>15</v>
      </c>
      <c r="B9" s="52">
        <v>808</v>
      </c>
      <c r="C9" s="103">
        <v>2402</v>
      </c>
      <c r="D9" s="43">
        <v>51834</v>
      </c>
      <c r="E9" s="79">
        <v>24938</v>
      </c>
      <c r="F9" s="79">
        <v>26896</v>
      </c>
      <c r="G9" s="79">
        <v>49943</v>
      </c>
      <c r="H9" s="79">
        <v>1891</v>
      </c>
      <c r="I9" s="79">
        <v>50792</v>
      </c>
      <c r="J9" s="77">
        <v>1042</v>
      </c>
      <c r="K9" s="420">
        <v>4851.5</v>
      </c>
      <c r="L9" s="365">
        <v>21.579517069109077</v>
      </c>
      <c r="M9" s="362">
        <v>10.684118313923529</v>
      </c>
      <c r="N9" s="161"/>
      <c r="O9" s="59"/>
      <c r="P9" s="59"/>
      <c r="Q9" s="59"/>
    </row>
    <row r="10" spans="1:17" ht="17.25" customHeight="1" x14ac:dyDescent="0.25">
      <c r="A10" s="64" t="s">
        <v>16</v>
      </c>
      <c r="B10" s="52">
        <v>328</v>
      </c>
      <c r="C10" s="103">
        <v>1053</v>
      </c>
      <c r="D10" s="43">
        <v>22743</v>
      </c>
      <c r="E10" s="79">
        <v>10908</v>
      </c>
      <c r="F10" s="79">
        <v>11835</v>
      </c>
      <c r="G10" s="79">
        <v>22269</v>
      </c>
      <c r="H10" s="79">
        <v>474</v>
      </c>
      <c r="I10" s="79">
        <v>22158</v>
      </c>
      <c r="J10" s="77">
        <v>585</v>
      </c>
      <c r="K10" s="420">
        <v>2102.6</v>
      </c>
      <c r="L10" s="365">
        <v>21.5982905982906</v>
      </c>
      <c r="M10" s="362">
        <v>10.816608009131551</v>
      </c>
      <c r="N10" s="161"/>
      <c r="O10" s="59"/>
      <c r="P10" s="59"/>
      <c r="Q10" s="59"/>
    </row>
    <row r="11" spans="1:17" ht="17.25" customHeight="1" x14ac:dyDescent="0.25">
      <c r="A11" s="64" t="s">
        <v>17</v>
      </c>
      <c r="B11" s="52">
        <v>281</v>
      </c>
      <c r="C11" s="103">
        <v>884</v>
      </c>
      <c r="D11" s="43">
        <v>19023</v>
      </c>
      <c r="E11" s="79">
        <v>9162</v>
      </c>
      <c r="F11" s="79">
        <v>9861</v>
      </c>
      <c r="G11" s="79">
        <v>18186</v>
      </c>
      <c r="H11" s="79">
        <v>837</v>
      </c>
      <c r="I11" s="79">
        <v>18461</v>
      </c>
      <c r="J11" s="77">
        <v>562</v>
      </c>
      <c r="K11" s="420">
        <v>1773.2</v>
      </c>
      <c r="L11" s="365">
        <v>21.51923076923077</v>
      </c>
      <c r="M11" s="362">
        <v>10.728062260320325</v>
      </c>
      <c r="N11" s="161"/>
      <c r="O11" s="59"/>
      <c r="P11" s="59"/>
      <c r="Q11" s="59"/>
    </row>
    <row r="12" spans="1:17" ht="17.25" customHeight="1" x14ac:dyDescent="0.25">
      <c r="A12" s="64" t="s">
        <v>18</v>
      </c>
      <c r="B12" s="52">
        <v>125</v>
      </c>
      <c r="C12" s="103">
        <v>386</v>
      </c>
      <c r="D12" s="43">
        <v>8354</v>
      </c>
      <c r="E12" s="79">
        <v>4085</v>
      </c>
      <c r="F12" s="79">
        <v>4269</v>
      </c>
      <c r="G12" s="79">
        <v>7960</v>
      </c>
      <c r="H12" s="79">
        <v>394</v>
      </c>
      <c r="I12" s="79">
        <v>8114</v>
      </c>
      <c r="J12" s="77">
        <v>240</v>
      </c>
      <c r="K12" s="420">
        <v>786</v>
      </c>
      <c r="L12" s="365">
        <v>21.642487046632123</v>
      </c>
      <c r="M12" s="362">
        <v>10.628498727735369</v>
      </c>
      <c r="N12" s="161"/>
      <c r="O12" s="59"/>
      <c r="P12" s="59"/>
      <c r="Q12" s="59"/>
    </row>
    <row r="13" spans="1:17" ht="17.25" customHeight="1" x14ac:dyDescent="0.25">
      <c r="A13" s="64" t="s">
        <v>19</v>
      </c>
      <c r="B13" s="52">
        <v>360</v>
      </c>
      <c r="C13" s="103">
        <v>1170</v>
      </c>
      <c r="D13" s="43">
        <v>24264</v>
      </c>
      <c r="E13" s="79">
        <v>11785</v>
      </c>
      <c r="F13" s="79">
        <v>12479</v>
      </c>
      <c r="G13" s="79">
        <v>23633</v>
      </c>
      <c r="H13" s="79">
        <v>631</v>
      </c>
      <c r="I13" s="79">
        <v>23201</v>
      </c>
      <c r="J13" s="77">
        <v>1063</v>
      </c>
      <c r="K13" s="420">
        <v>2382.1999999999998</v>
      </c>
      <c r="L13" s="365">
        <v>20.738461538461539</v>
      </c>
      <c r="M13" s="362">
        <v>10.185542775585594</v>
      </c>
      <c r="N13" s="161"/>
      <c r="O13" s="59"/>
      <c r="P13" s="59"/>
      <c r="Q13" s="59"/>
    </row>
    <row r="14" spans="1:17" ht="17.25" customHeight="1" x14ac:dyDescent="0.25">
      <c r="A14" s="64" t="s">
        <v>20</v>
      </c>
      <c r="B14" s="52">
        <v>235</v>
      </c>
      <c r="C14" s="103">
        <v>723</v>
      </c>
      <c r="D14" s="43">
        <v>15195</v>
      </c>
      <c r="E14" s="79">
        <v>7313</v>
      </c>
      <c r="F14" s="79">
        <v>7882</v>
      </c>
      <c r="G14" s="79">
        <v>14754</v>
      </c>
      <c r="H14" s="79">
        <v>441</v>
      </c>
      <c r="I14" s="79">
        <v>14711</v>
      </c>
      <c r="J14" s="77">
        <v>484</v>
      </c>
      <c r="K14" s="420">
        <v>1457.2</v>
      </c>
      <c r="L14" s="365">
        <v>21.016597510373444</v>
      </c>
      <c r="M14" s="362">
        <v>10.427532253637112</v>
      </c>
      <c r="N14" s="161"/>
      <c r="O14" s="59"/>
      <c r="P14" s="59"/>
      <c r="Q14" s="59"/>
    </row>
    <row r="15" spans="1:17" ht="17.25" customHeight="1" x14ac:dyDescent="0.25">
      <c r="A15" s="64" t="s">
        <v>21</v>
      </c>
      <c r="B15" s="52">
        <v>315</v>
      </c>
      <c r="C15" s="103">
        <v>886</v>
      </c>
      <c r="D15" s="43">
        <v>18482</v>
      </c>
      <c r="E15" s="79">
        <v>8801</v>
      </c>
      <c r="F15" s="79">
        <v>9681</v>
      </c>
      <c r="G15" s="79">
        <v>18187</v>
      </c>
      <c r="H15" s="79">
        <v>295</v>
      </c>
      <c r="I15" s="79">
        <v>17610</v>
      </c>
      <c r="J15" s="77">
        <v>872</v>
      </c>
      <c r="K15" s="420">
        <v>1781.2</v>
      </c>
      <c r="L15" s="365">
        <v>20.860045146726861</v>
      </c>
      <c r="M15" s="362">
        <v>10.376150909499215</v>
      </c>
      <c r="N15" s="161"/>
      <c r="O15" s="59"/>
      <c r="P15" s="59"/>
      <c r="Q15" s="59"/>
    </row>
    <row r="16" spans="1:17" ht="17.25" customHeight="1" x14ac:dyDescent="0.25">
      <c r="A16" s="64" t="s">
        <v>22</v>
      </c>
      <c r="B16" s="52">
        <v>320</v>
      </c>
      <c r="C16" s="103">
        <v>813</v>
      </c>
      <c r="D16" s="43">
        <v>17975</v>
      </c>
      <c r="E16" s="79">
        <v>8679</v>
      </c>
      <c r="F16" s="79">
        <v>9296</v>
      </c>
      <c r="G16" s="79">
        <v>17643</v>
      </c>
      <c r="H16" s="79">
        <v>332</v>
      </c>
      <c r="I16" s="79">
        <v>17632</v>
      </c>
      <c r="J16" s="77">
        <v>343</v>
      </c>
      <c r="K16" s="420">
        <v>1684.7</v>
      </c>
      <c r="L16" s="365">
        <v>22.109471094710948</v>
      </c>
      <c r="M16" s="362">
        <v>10.669555410458836</v>
      </c>
      <c r="N16" s="161"/>
      <c r="O16" s="59"/>
      <c r="P16" s="59"/>
      <c r="Q16" s="59"/>
    </row>
    <row r="17" spans="1:17" ht="17.25" customHeight="1" x14ac:dyDescent="0.25">
      <c r="A17" s="64" t="s">
        <v>23</v>
      </c>
      <c r="B17" s="52">
        <v>291</v>
      </c>
      <c r="C17" s="103">
        <v>853</v>
      </c>
      <c r="D17" s="43">
        <v>17693</v>
      </c>
      <c r="E17" s="79">
        <v>8585</v>
      </c>
      <c r="F17" s="79">
        <v>9108</v>
      </c>
      <c r="G17" s="79">
        <v>17482</v>
      </c>
      <c r="H17" s="79">
        <v>211</v>
      </c>
      <c r="I17" s="79">
        <v>17189</v>
      </c>
      <c r="J17" s="77">
        <v>504</v>
      </c>
      <c r="K17" s="420">
        <v>1688.4</v>
      </c>
      <c r="L17" s="365">
        <v>20.74208675263775</v>
      </c>
      <c r="M17" s="362">
        <v>10.479151859748875</v>
      </c>
      <c r="N17" s="161"/>
      <c r="O17" s="59"/>
      <c r="P17" s="59"/>
      <c r="Q17" s="59"/>
    </row>
    <row r="18" spans="1:17" ht="17.25" customHeight="1" x14ac:dyDescent="0.25">
      <c r="A18" s="64" t="s">
        <v>24</v>
      </c>
      <c r="B18" s="52">
        <v>679</v>
      </c>
      <c r="C18" s="103">
        <v>1919</v>
      </c>
      <c r="D18" s="43">
        <v>41612</v>
      </c>
      <c r="E18" s="79">
        <v>20113</v>
      </c>
      <c r="F18" s="79">
        <v>21499</v>
      </c>
      <c r="G18" s="79">
        <v>40654</v>
      </c>
      <c r="H18" s="79">
        <v>958</v>
      </c>
      <c r="I18" s="79">
        <v>40031</v>
      </c>
      <c r="J18" s="77">
        <v>1581</v>
      </c>
      <c r="K18" s="420">
        <v>3842.9</v>
      </c>
      <c r="L18" s="365">
        <v>21.684210526315791</v>
      </c>
      <c r="M18" s="362">
        <v>10.828280725493768</v>
      </c>
      <c r="N18" s="161"/>
      <c r="O18" s="59"/>
      <c r="P18" s="59"/>
      <c r="Q18" s="59"/>
    </row>
    <row r="19" spans="1:17" ht="17.25" customHeight="1" x14ac:dyDescent="0.25">
      <c r="A19" s="64" t="s">
        <v>25</v>
      </c>
      <c r="B19" s="52">
        <v>388</v>
      </c>
      <c r="C19" s="103">
        <v>1078</v>
      </c>
      <c r="D19" s="43">
        <v>22407</v>
      </c>
      <c r="E19" s="79">
        <v>10805</v>
      </c>
      <c r="F19" s="79">
        <v>11602</v>
      </c>
      <c r="G19" s="79">
        <v>22187</v>
      </c>
      <c r="H19" s="79">
        <v>220</v>
      </c>
      <c r="I19" s="79">
        <v>21607</v>
      </c>
      <c r="J19" s="77">
        <v>800</v>
      </c>
      <c r="K19" s="420">
        <v>2134.3000000000002</v>
      </c>
      <c r="L19" s="365">
        <v>20.785714285714285</v>
      </c>
      <c r="M19" s="362">
        <v>10.498524106264348</v>
      </c>
      <c r="N19" s="161"/>
      <c r="O19" s="59"/>
      <c r="P19" s="59"/>
      <c r="Q19" s="59"/>
    </row>
    <row r="20" spans="1:17" ht="17.25" customHeight="1" x14ac:dyDescent="0.25">
      <c r="A20" s="64" t="s">
        <v>26</v>
      </c>
      <c r="B20" s="52">
        <v>318</v>
      </c>
      <c r="C20" s="103">
        <v>898</v>
      </c>
      <c r="D20" s="43">
        <v>19860</v>
      </c>
      <c r="E20" s="79">
        <v>9540</v>
      </c>
      <c r="F20" s="79">
        <v>10320</v>
      </c>
      <c r="G20" s="79">
        <v>19674</v>
      </c>
      <c r="H20" s="79">
        <v>186</v>
      </c>
      <c r="I20" s="79">
        <v>19033</v>
      </c>
      <c r="J20" s="77">
        <v>827</v>
      </c>
      <c r="K20" s="420">
        <v>1786.2</v>
      </c>
      <c r="L20" s="365">
        <v>22.115812917594656</v>
      </c>
      <c r="M20" s="362">
        <v>11.118575747396708</v>
      </c>
      <c r="N20" s="161"/>
      <c r="O20" s="59"/>
      <c r="P20" s="59"/>
      <c r="Q20" s="59"/>
    </row>
    <row r="21" spans="1:17" ht="17.25" customHeight="1" thickBot="1" x14ac:dyDescent="0.3">
      <c r="A21" s="63" t="s">
        <v>27</v>
      </c>
      <c r="B21" s="357">
        <v>466</v>
      </c>
      <c r="C21" s="358">
        <v>1807</v>
      </c>
      <c r="D21" s="56">
        <v>38468</v>
      </c>
      <c r="E21" s="82">
        <v>18332</v>
      </c>
      <c r="F21" s="82">
        <v>20136</v>
      </c>
      <c r="G21" s="82">
        <v>38128</v>
      </c>
      <c r="H21" s="82">
        <v>340</v>
      </c>
      <c r="I21" s="82">
        <v>36574</v>
      </c>
      <c r="J21" s="83">
        <v>1894</v>
      </c>
      <c r="K21" s="421">
        <v>3619.8</v>
      </c>
      <c r="L21" s="366">
        <v>21.288323187603762</v>
      </c>
      <c r="M21" s="363">
        <v>10.627106469970716</v>
      </c>
      <c r="N21" s="161"/>
      <c r="O21" s="59"/>
      <c r="P21" s="59"/>
      <c r="Q21" s="59"/>
    </row>
    <row r="22" spans="1:17" ht="17.25" customHeight="1" x14ac:dyDescent="0.25">
      <c r="A22" s="408" t="s">
        <v>192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M22" s="16"/>
    </row>
    <row r="23" spans="1:17" ht="31.5" customHeight="1" x14ac:dyDescent="0.25">
      <c r="A23" s="449" t="s">
        <v>121</v>
      </c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</row>
    <row r="24" spans="1:17" x14ac:dyDescent="0.25">
      <c r="G24"/>
      <c r="H24"/>
    </row>
    <row r="25" spans="1:17" x14ac:dyDescent="0.25">
      <c r="G25"/>
      <c r="H25"/>
    </row>
    <row r="26" spans="1:17" x14ac:dyDescent="0.25">
      <c r="G26"/>
      <c r="H26"/>
    </row>
    <row r="27" spans="1:17" x14ac:dyDescent="0.25">
      <c r="G27"/>
      <c r="H27"/>
    </row>
  </sheetData>
  <sortState ref="A27:C41">
    <sortCondition ref="C27:C41"/>
  </sortState>
  <mergeCells count="18">
    <mergeCell ref="F5:F6"/>
    <mergeCell ref="E5:E6"/>
    <mergeCell ref="A23:M23"/>
    <mergeCell ref="L3:L6"/>
    <mergeCell ref="M3:M6"/>
    <mergeCell ref="A3:A6"/>
    <mergeCell ref="D3:J3"/>
    <mergeCell ref="D4:D6"/>
    <mergeCell ref="B3:B6"/>
    <mergeCell ref="C3:C6"/>
    <mergeCell ref="E4:F4"/>
    <mergeCell ref="I4:J4"/>
    <mergeCell ref="J5:J6"/>
    <mergeCell ref="I5:I6"/>
    <mergeCell ref="G4:H4"/>
    <mergeCell ref="G5:G6"/>
    <mergeCell ref="H5:H6"/>
    <mergeCell ref="K3:K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W24"/>
  <sheetViews>
    <sheetView zoomScaleNormal="100" workbookViewId="0"/>
  </sheetViews>
  <sheetFormatPr defaultRowHeight="15" x14ac:dyDescent="0.25"/>
  <cols>
    <col min="1" max="1" width="17.5703125" customWidth="1"/>
    <col min="2" max="2" width="6.140625" customWidth="1"/>
    <col min="3" max="3" width="6.42578125" customWidth="1"/>
    <col min="4" max="4" width="7.28515625" customWidth="1"/>
    <col min="5" max="7" width="5.7109375" style="319" customWidth="1"/>
    <col min="8" max="9" width="6.42578125" customWidth="1"/>
    <col min="10" max="10" width="6.85546875" customWidth="1"/>
    <col min="11" max="20" width="6.42578125" customWidth="1"/>
  </cols>
  <sheetData>
    <row r="1" spans="1:23" s="1" customFormat="1" ht="17.25" customHeight="1" x14ac:dyDescent="0.2">
      <c r="A1" s="85" t="s">
        <v>153</v>
      </c>
      <c r="E1" s="69"/>
      <c r="F1" s="69"/>
      <c r="G1" s="69"/>
      <c r="L1" s="51"/>
    </row>
    <row r="2" spans="1:23" s="2" customFormat="1" ht="17.25" customHeight="1" thickBot="1" x14ac:dyDescent="0.3">
      <c r="A2" s="112" t="s">
        <v>76</v>
      </c>
      <c r="E2" s="70"/>
      <c r="F2" s="70"/>
      <c r="G2" s="70"/>
      <c r="O2" s="2" t="s">
        <v>0</v>
      </c>
    </row>
    <row r="3" spans="1:23" s="86" customFormat="1" ht="17.25" customHeight="1" thickBot="1" x14ac:dyDescent="0.25">
      <c r="A3" s="524" t="s">
        <v>73</v>
      </c>
      <c r="B3" s="539" t="s">
        <v>83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1"/>
    </row>
    <row r="4" spans="1:23" s="74" customFormat="1" ht="17.25" customHeight="1" x14ac:dyDescent="0.25">
      <c r="A4" s="528"/>
      <c r="B4" s="530" t="s">
        <v>29</v>
      </c>
      <c r="C4" s="531"/>
      <c r="D4" s="532"/>
      <c r="E4" s="354"/>
      <c r="F4" s="354" t="s">
        <v>30</v>
      </c>
      <c r="G4" s="354"/>
      <c r="H4" s="536" t="s">
        <v>28</v>
      </c>
      <c r="I4" s="537"/>
      <c r="J4" s="538"/>
      <c r="K4" s="544" t="s">
        <v>119</v>
      </c>
      <c r="L4" s="545"/>
      <c r="M4" s="546"/>
      <c r="N4" s="530" t="s">
        <v>95</v>
      </c>
      <c r="O4" s="531"/>
      <c r="P4" s="532"/>
      <c r="Q4" s="533" t="s">
        <v>31</v>
      </c>
      <c r="R4" s="531"/>
      <c r="S4" s="532"/>
    </row>
    <row r="5" spans="1:23" s="28" customFormat="1" ht="10.5" customHeight="1" x14ac:dyDescent="0.2">
      <c r="A5" s="528"/>
      <c r="B5" s="494" t="s">
        <v>1</v>
      </c>
      <c r="C5" s="506" t="s">
        <v>32</v>
      </c>
      <c r="D5" s="534" t="s">
        <v>2</v>
      </c>
      <c r="E5" s="494" t="s">
        <v>1</v>
      </c>
      <c r="F5" s="506" t="s">
        <v>32</v>
      </c>
      <c r="G5" s="542" t="s">
        <v>2</v>
      </c>
      <c r="H5" s="494" t="s">
        <v>1</v>
      </c>
      <c r="I5" s="506" t="s">
        <v>32</v>
      </c>
      <c r="J5" s="534" t="s">
        <v>2</v>
      </c>
      <c r="K5" s="494" t="s">
        <v>1</v>
      </c>
      <c r="L5" s="506" t="s">
        <v>32</v>
      </c>
      <c r="M5" s="534" t="s">
        <v>2</v>
      </c>
      <c r="N5" s="494" t="s">
        <v>1</v>
      </c>
      <c r="O5" s="506" t="s">
        <v>32</v>
      </c>
      <c r="P5" s="534" t="s">
        <v>2</v>
      </c>
      <c r="Q5" s="494" t="s">
        <v>1</v>
      </c>
      <c r="R5" s="506" t="s">
        <v>32</v>
      </c>
      <c r="S5" s="534" t="s">
        <v>2</v>
      </c>
    </row>
    <row r="6" spans="1:23" s="28" customFormat="1" ht="12" customHeight="1" thickBot="1" x14ac:dyDescent="0.25">
      <c r="A6" s="529"/>
      <c r="B6" s="495"/>
      <c r="C6" s="507"/>
      <c r="D6" s="535"/>
      <c r="E6" s="495"/>
      <c r="F6" s="507"/>
      <c r="G6" s="543"/>
      <c r="H6" s="495"/>
      <c r="I6" s="507"/>
      <c r="J6" s="535"/>
      <c r="K6" s="495"/>
      <c r="L6" s="507"/>
      <c r="M6" s="535"/>
      <c r="N6" s="495"/>
      <c r="O6" s="507"/>
      <c r="P6" s="535"/>
      <c r="Q6" s="495"/>
      <c r="R6" s="507"/>
      <c r="S6" s="535"/>
    </row>
    <row r="7" spans="1:23" s="25" customFormat="1" ht="17.25" customHeight="1" x14ac:dyDescent="0.25">
      <c r="A7" s="62" t="s">
        <v>13</v>
      </c>
      <c r="B7" s="367">
        <v>4782</v>
      </c>
      <c r="C7" s="369">
        <v>15534</v>
      </c>
      <c r="D7" s="372">
        <v>341669</v>
      </c>
      <c r="E7" s="367">
        <v>84</v>
      </c>
      <c r="F7" s="369">
        <v>284</v>
      </c>
      <c r="G7" s="400">
        <v>2652</v>
      </c>
      <c r="H7" s="382">
        <v>7</v>
      </c>
      <c r="I7" s="401">
        <v>21</v>
      </c>
      <c r="J7" s="402">
        <v>172</v>
      </c>
      <c r="K7" s="428">
        <v>1</v>
      </c>
      <c r="L7" s="429">
        <v>2</v>
      </c>
      <c r="M7" s="430">
        <v>36</v>
      </c>
      <c r="N7" s="367">
        <v>425</v>
      </c>
      <c r="O7" s="369">
        <v>853</v>
      </c>
      <c r="P7" s="372">
        <v>13917</v>
      </c>
      <c r="Q7" s="367">
        <v>50</v>
      </c>
      <c r="R7" s="369">
        <v>106</v>
      </c>
      <c r="S7" s="372">
        <v>2044</v>
      </c>
      <c r="U7" s="160"/>
      <c r="V7" s="160"/>
      <c r="W7" s="160"/>
    </row>
    <row r="8" spans="1:23" s="25" customFormat="1" ht="17.25" customHeight="1" x14ac:dyDescent="0.25">
      <c r="A8" s="64" t="s">
        <v>14</v>
      </c>
      <c r="B8" s="106">
        <v>301</v>
      </c>
      <c r="C8" s="370">
        <v>1586</v>
      </c>
      <c r="D8" s="373">
        <v>37713</v>
      </c>
      <c r="E8" s="106">
        <v>12</v>
      </c>
      <c r="F8" s="370">
        <v>46</v>
      </c>
      <c r="G8" s="403">
        <v>406</v>
      </c>
      <c r="H8" s="386">
        <v>2</v>
      </c>
      <c r="I8" s="404">
        <v>5</v>
      </c>
      <c r="J8" s="405">
        <v>47</v>
      </c>
      <c r="K8" s="386">
        <v>1</v>
      </c>
      <c r="L8" s="404">
        <v>2</v>
      </c>
      <c r="M8" s="405">
        <v>36</v>
      </c>
      <c r="N8" s="106">
        <v>109</v>
      </c>
      <c r="O8" s="370">
        <v>260</v>
      </c>
      <c r="P8" s="373">
        <v>3862</v>
      </c>
      <c r="Q8" s="106">
        <v>10</v>
      </c>
      <c r="R8" s="370">
        <v>29</v>
      </c>
      <c r="S8" s="373">
        <v>516</v>
      </c>
    </row>
    <row r="9" spans="1:23" s="25" customFormat="1" ht="17.25" customHeight="1" x14ac:dyDescent="0.25">
      <c r="A9" s="64" t="s">
        <v>15</v>
      </c>
      <c r="B9" s="106">
        <v>707</v>
      </c>
      <c r="C9" s="370">
        <v>2193</v>
      </c>
      <c r="D9" s="373">
        <v>48516</v>
      </c>
      <c r="E9" s="106">
        <v>9</v>
      </c>
      <c r="F9" s="370">
        <v>23</v>
      </c>
      <c r="G9" s="403">
        <v>207</v>
      </c>
      <c r="H9" s="425" t="s">
        <v>63</v>
      </c>
      <c r="I9" s="426" t="s">
        <v>63</v>
      </c>
      <c r="J9" s="427" t="s">
        <v>63</v>
      </c>
      <c r="K9" s="425" t="s">
        <v>63</v>
      </c>
      <c r="L9" s="426" t="s">
        <v>63</v>
      </c>
      <c r="M9" s="427" t="s">
        <v>63</v>
      </c>
      <c r="N9" s="106">
        <v>84</v>
      </c>
      <c r="O9" s="370">
        <v>174</v>
      </c>
      <c r="P9" s="373">
        <v>2881</v>
      </c>
      <c r="Q9" s="106">
        <v>8</v>
      </c>
      <c r="R9" s="370">
        <v>12</v>
      </c>
      <c r="S9" s="373">
        <v>230</v>
      </c>
    </row>
    <row r="10" spans="1:23" s="25" customFormat="1" ht="17.25" customHeight="1" x14ac:dyDescent="0.25">
      <c r="A10" s="64" t="s">
        <v>16</v>
      </c>
      <c r="B10" s="106">
        <v>299</v>
      </c>
      <c r="C10" s="370">
        <v>991</v>
      </c>
      <c r="D10" s="373">
        <v>21802</v>
      </c>
      <c r="E10" s="106">
        <v>6</v>
      </c>
      <c r="F10" s="370">
        <v>16</v>
      </c>
      <c r="G10" s="403">
        <v>212</v>
      </c>
      <c r="H10" s="386">
        <v>1</v>
      </c>
      <c r="I10" s="404">
        <v>3</v>
      </c>
      <c r="J10" s="405">
        <v>22</v>
      </c>
      <c r="K10" s="425" t="s">
        <v>63</v>
      </c>
      <c r="L10" s="426" t="s">
        <v>63</v>
      </c>
      <c r="M10" s="427" t="s">
        <v>63</v>
      </c>
      <c r="N10" s="106">
        <v>18</v>
      </c>
      <c r="O10" s="370">
        <v>31</v>
      </c>
      <c r="P10" s="373">
        <v>463</v>
      </c>
      <c r="Q10" s="106">
        <v>4</v>
      </c>
      <c r="R10" s="370">
        <v>12</v>
      </c>
      <c r="S10" s="373">
        <v>244</v>
      </c>
    </row>
    <row r="11" spans="1:23" s="25" customFormat="1" ht="17.25" customHeight="1" x14ac:dyDescent="0.25">
      <c r="A11" s="64" t="s">
        <v>17</v>
      </c>
      <c r="B11" s="106">
        <v>259</v>
      </c>
      <c r="C11" s="370">
        <v>837</v>
      </c>
      <c r="D11" s="373">
        <v>18318</v>
      </c>
      <c r="E11" s="106">
        <v>5</v>
      </c>
      <c r="F11" s="370">
        <v>16</v>
      </c>
      <c r="G11" s="403">
        <v>146</v>
      </c>
      <c r="H11" s="425" t="s">
        <v>63</v>
      </c>
      <c r="I11" s="426" t="s">
        <v>63</v>
      </c>
      <c r="J11" s="427" t="s">
        <v>63</v>
      </c>
      <c r="K11" s="425" t="s">
        <v>63</v>
      </c>
      <c r="L11" s="426" t="s">
        <v>63</v>
      </c>
      <c r="M11" s="427" t="s">
        <v>63</v>
      </c>
      <c r="N11" s="106">
        <v>16</v>
      </c>
      <c r="O11" s="370">
        <v>27</v>
      </c>
      <c r="P11" s="373">
        <v>473</v>
      </c>
      <c r="Q11" s="106">
        <v>1</v>
      </c>
      <c r="R11" s="370">
        <v>4</v>
      </c>
      <c r="S11" s="373">
        <v>86</v>
      </c>
    </row>
    <row r="12" spans="1:23" s="25" customFormat="1" ht="17.25" customHeight="1" x14ac:dyDescent="0.25">
      <c r="A12" s="64" t="s">
        <v>18</v>
      </c>
      <c r="B12" s="106">
        <v>116</v>
      </c>
      <c r="C12" s="370">
        <v>372</v>
      </c>
      <c r="D12" s="373">
        <v>8116</v>
      </c>
      <c r="E12" s="425" t="s">
        <v>63</v>
      </c>
      <c r="F12" s="426" t="s">
        <v>63</v>
      </c>
      <c r="G12" s="427" t="s">
        <v>63</v>
      </c>
      <c r="H12" s="425" t="s">
        <v>63</v>
      </c>
      <c r="I12" s="426" t="s">
        <v>63</v>
      </c>
      <c r="J12" s="427" t="s">
        <v>63</v>
      </c>
      <c r="K12" s="425" t="s">
        <v>63</v>
      </c>
      <c r="L12" s="426" t="s">
        <v>63</v>
      </c>
      <c r="M12" s="427" t="s">
        <v>63</v>
      </c>
      <c r="N12" s="106">
        <v>8</v>
      </c>
      <c r="O12" s="370">
        <v>12</v>
      </c>
      <c r="P12" s="373">
        <v>190</v>
      </c>
      <c r="Q12" s="106">
        <v>1</v>
      </c>
      <c r="R12" s="370">
        <v>2</v>
      </c>
      <c r="S12" s="373">
        <v>48</v>
      </c>
    </row>
    <row r="13" spans="1:23" s="25" customFormat="1" ht="17.25" customHeight="1" x14ac:dyDescent="0.25">
      <c r="A13" s="64" t="s">
        <v>19</v>
      </c>
      <c r="B13" s="106">
        <v>327</v>
      </c>
      <c r="C13" s="370">
        <v>1102</v>
      </c>
      <c r="D13" s="373">
        <v>23164</v>
      </c>
      <c r="E13" s="106">
        <v>3</v>
      </c>
      <c r="F13" s="370">
        <v>13</v>
      </c>
      <c r="G13" s="403">
        <v>129</v>
      </c>
      <c r="H13" s="425" t="s">
        <v>63</v>
      </c>
      <c r="I13" s="426" t="s">
        <v>63</v>
      </c>
      <c r="J13" s="427" t="s">
        <v>63</v>
      </c>
      <c r="K13" s="425" t="s">
        <v>63</v>
      </c>
      <c r="L13" s="426" t="s">
        <v>63</v>
      </c>
      <c r="M13" s="427" t="s">
        <v>63</v>
      </c>
      <c r="N13" s="106">
        <v>26</v>
      </c>
      <c r="O13" s="370">
        <v>50</v>
      </c>
      <c r="P13" s="373">
        <v>875</v>
      </c>
      <c r="Q13" s="106">
        <v>4</v>
      </c>
      <c r="R13" s="370">
        <v>5</v>
      </c>
      <c r="S13" s="373">
        <v>96</v>
      </c>
    </row>
    <row r="14" spans="1:23" s="25" customFormat="1" ht="17.25" customHeight="1" x14ac:dyDescent="0.25">
      <c r="A14" s="64" t="s">
        <v>20</v>
      </c>
      <c r="B14" s="106">
        <v>215</v>
      </c>
      <c r="C14" s="370">
        <v>679</v>
      </c>
      <c r="D14" s="373">
        <v>14445</v>
      </c>
      <c r="E14" s="106">
        <v>3</v>
      </c>
      <c r="F14" s="370">
        <v>9</v>
      </c>
      <c r="G14" s="403">
        <v>80</v>
      </c>
      <c r="H14" s="425" t="s">
        <v>63</v>
      </c>
      <c r="I14" s="426" t="s">
        <v>63</v>
      </c>
      <c r="J14" s="427" t="s">
        <v>63</v>
      </c>
      <c r="K14" s="425" t="s">
        <v>63</v>
      </c>
      <c r="L14" s="426" t="s">
        <v>63</v>
      </c>
      <c r="M14" s="427" t="s">
        <v>63</v>
      </c>
      <c r="N14" s="106">
        <v>16</v>
      </c>
      <c r="O14" s="370">
        <v>33</v>
      </c>
      <c r="P14" s="373">
        <v>620</v>
      </c>
      <c r="Q14" s="106">
        <v>1</v>
      </c>
      <c r="R14" s="370">
        <v>2</v>
      </c>
      <c r="S14" s="373">
        <v>50</v>
      </c>
    </row>
    <row r="15" spans="1:23" s="25" customFormat="1" ht="17.25" customHeight="1" x14ac:dyDescent="0.25">
      <c r="A15" s="64" t="s">
        <v>21</v>
      </c>
      <c r="B15" s="106">
        <v>289</v>
      </c>
      <c r="C15" s="370">
        <v>829</v>
      </c>
      <c r="D15" s="373">
        <v>17670</v>
      </c>
      <c r="E15" s="106">
        <v>6</v>
      </c>
      <c r="F15" s="370">
        <v>28</v>
      </c>
      <c r="G15" s="403">
        <v>284</v>
      </c>
      <c r="H15" s="425" t="s">
        <v>63</v>
      </c>
      <c r="I15" s="426" t="s">
        <v>63</v>
      </c>
      <c r="J15" s="427" t="s">
        <v>63</v>
      </c>
      <c r="K15" s="425" t="s">
        <v>63</v>
      </c>
      <c r="L15" s="426" t="s">
        <v>63</v>
      </c>
      <c r="M15" s="427" t="s">
        <v>63</v>
      </c>
      <c r="N15" s="106">
        <v>18</v>
      </c>
      <c r="O15" s="370">
        <v>25</v>
      </c>
      <c r="P15" s="373">
        <v>446</v>
      </c>
      <c r="Q15" s="106">
        <v>2</v>
      </c>
      <c r="R15" s="370">
        <v>4</v>
      </c>
      <c r="S15" s="373">
        <v>82</v>
      </c>
    </row>
    <row r="16" spans="1:23" s="25" customFormat="1" ht="17.25" customHeight="1" x14ac:dyDescent="0.25">
      <c r="A16" s="64" t="s">
        <v>22</v>
      </c>
      <c r="B16" s="106">
        <v>307</v>
      </c>
      <c r="C16" s="370">
        <v>796</v>
      </c>
      <c r="D16" s="373">
        <v>17725</v>
      </c>
      <c r="E16" s="106">
        <v>2</v>
      </c>
      <c r="F16" s="370">
        <v>3</v>
      </c>
      <c r="G16" s="403">
        <v>23</v>
      </c>
      <c r="H16" s="425" t="s">
        <v>63</v>
      </c>
      <c r="I16" s="426" t="s">
        <v>63</v>
      </c>
      <c r="J16" s="427" t="s">
        <v>63</v>
      </c>
      <c r="K16" s="425" t="s">
        <v>63</v>
      </c>
      <c r="L16" s="426" t="s">
        <v>63</v>
      </c>
      <c r="M16" s="427" t="s">
        <v>63</v>
      </c>
      <c r="N16" s="106">
        <v>10</v>
      </c>
      <c r="O16" s="370">
        <v>13</v>
      </c>
      <c r="P16" s="373">
        <v>202</v>
      </c>
      <c r="Q16" s="106">
        <v>1</v>
      </c>
      <c r="R16" s="370">
        <v>1</v>
      </c>
      <c r="S16" s="373">
        <v>25</v>
      </c>
    </row>
    <row r="17" spans="1:19" s="25" customFormat="1" ht="17.25" customHeight="1" x14ac:dyDescent="0.25">
      <c r="A17" s="64" t="s">
        <v>23</v>
      </c>
      <c r="B17" s="106">
        <v>279</v>
      </c>
      <c r="C17" s="370">
        <v>831</v>
      </c>
      <c r="D17" s="373">
        <v>17321</v>
      </c>
      <c r="E17" s="386">
        <v>0</v>
      </c>
      <c r="F17" s="404">
        <v>0</v>
      </c>
      <c r="G17" s="405">
        <v>0</v>
      </c>
      <c r="H17" s="425" t="s">
        <v>63</v>
      </c>
      <c r="I17" s="426" t="s">
        <v>63</v>
      </c>
      <c r="J17" s="427" t="s">
        <v>63</v>
      </c>
      <c r="K17" s="425" t="s">
        <v>63</v>
      </c>
      <c r="L17" s="426" t="s">
        <v>63</v>
      </c>
      <c r="M17" s="427" t="s">
        <v>63</v>
      </c>
      <c r="N17" s="106">
        <v>10</v>
      </c>
      <c r="O17" s="370">
        <v>19</v>
      </c>
      <c r="P17" s="373">
        <v>295</v>
      </c>
      <c r="Q17" s="106">
        <v>2</v>
      </c>
      <c r="R17" s="370">
        <v>3</v>
      </c>
      <c r="S17" s="373">
        <v>77</v>
      </c>
    </row>
    <row r="18" spans="1:19" s="25" customFormat="1" ht="17.25" customHeight="1" x14ac:dyDescent="0.25">
      <c r="A18" s="64" t="s">
        <v>24</v>
      </c>
      <c r="B18" s="106">
        <v>626</v>
      </c>
      <c r="C18" s="370">
        <v>1800</v>
      </c>
      <c r="D18" s="373">
        <v>39914</v>
      </c>
      <c r="E18" s="106">
        <v>13</v>
      </c>
      <c r="F18" s="370">
        <v>45</v>
      </c>
      <c r="G18" s="403">
        <v>410</v>
      </c>
      <c r="H18" s="386">
        <v>2</v>
      </c>
      <c r="I18" s="404">
        <v>6</v>
      </c>
      <c r="J18" s="405">
        <v>49</v>
      </c>
      <c r="K18" s="425" t="s">
        <v>63</v>
      </c>
      <c r="L18" s="426" t="s">
        <v>63</v>
      </c>
      <c r="M18" s="427" t="s">
        <v>63</v>
      </c>
      <c r="N18" s="106">
        <v>35</v>
      </c>
      <c r="O18" s="370">
        <v>62</v>
      </c>
      <c r="P18" s="373">
        <v>1108</v>
      </c>
      <c r="Q18" s="106">
        <v>3</v>
      </c>
      <c r="R18" s="370">
        <v>6</v>
      </c>
      <c r="S18" s="373">
        <v>131</v>
      </c>
    </row>
    <row r="19" spans="1:19" s="25" customFormat="1" ht="17.25" customHeight="1" x14ac:dyDescent="0.25">
      <c r="A19" s="64" t="s">
        <v>25</v>
      </c>
      <c r="B19" s="106">
        <v>349</v>
      </c>
      <c r="C19" s="370">
        <v>982</v>
      </c>
      <c r="D19" s="373">
        <v>20983</v>
      </c>
      <c r="E19" s="106">
        <v>9</v>
      </c>
      <c r="F19" s="370">
        <v>30</v>
      </c>
      <c r="G19" s="403">
        <v>268</v>
      </c>
      <c r="H19" s="386">
        <v>1</v>
      </c>
      <c r="I19" s="404">
        <v>4</v>
      </c>
      <c r="J19" s="405">
        <v>20</v>
      </c>
      <c r="K19" s="425" t="s">
        <v>63</v>
      </c>
      <c r="L19" s="426" t="s">
        <v>63</v>
      </c>
      <c r="M19" s="427" t="s">
        <v>63</v>
      </c>
      <c r="N19" s="106">
        <v>24</v>
      </c>
      <c r="O19" s="370">
        <v>53</v>
      </c>
      <c r="P19" s="373">
        <v>940</v>
      </c>
      <c r="Q19" s="106">
        <v>5</v>
      </c>
      <c r="R19" s="370">
        <v>9</v>
      </c>
      <c r="S19" s="373">
        <v>196</v>
      </c>
    </row>
    <row r="20" spans="1:19" s="25" customFormat="1" ht="17.25" customHeight="1" x14ac:dyDescent="0.25">
      <c r="A20" s="64" t="s">
        <v>26</v>
      </c>
      <c r="B20" s="106">
        <v>295</v>
      </c>
      <c r="C20" s="370">
        <v>850</v>
      </c>
      <c r="D20" s="373">
        <v>19165</v>
      </c>
      <c r="E20" s="106">
        <v>5</v>
      </c>
      <c r="F20" s="370">
        <v>11</v>
      </c>
      <c r="G20" s="403">
        <v>68</v>
      </c>
      <c r="H20" s="386">
        <v>1</v>
      </c>
      <c r="I20" s="404">
        <v>3</v>
      </c>
      <c r="J20" s="405">
        <v>34</v>
      </c>
      <c r="K20" s="425" t="s">
        <v>63</v>
      </c>
      <c r="L20" s="426" t="s">
        <v>63</v>
      </c>
      <c r="M20" s="427" t="s">
        <v>63</v>
      </c>
      <c r="N20" s="106">
        <v>16</v>
      </c>
      <c r="O20" s="370">
        <v>32</v>
      </c>
      <c r="P20" s="373">
        <v>548</v>
      </c>
      <c r="Q20" s="106">
        <v>1</v>
      </c>
      <c r="R20" s="370">
        <v>2</v>
      </c>
      <c r="S20" s="373">
        <v>45</v>
      </c>
    </row>
    <row r="21" spans="1:19" s="25" customFormat="1" ht="17.25" customHeight="1" thickBot="1" x14ac:dyDescent="0.3">
      <c r="A21" s="63" t="s">
        <v>27</v>
      </c>
      <c r="B21" s="368">
        <v>413</v>
      </c>
      <c r="C21" s="371">
        <v>1686</v>
      </c>
      <c r="D21" s="374">
        <v>36817</v>
      </c>
      <c r="E21" s="368">
        <v>11</v>
      </c>
      <c r="F21" s="371">
        <v>44</v>
      </c>
      <c r="G21" s="406">
        <v>419</v>
      </c>
      <c r="H21" s="431" t="s">
        <v>63</v>
      </c>
      <c r="I21" s="432" t="s">
        <v>63</v>
      </c>
      <c r="J21" s="353" t="s">
        <v>63</v>
      </c>
      <c r="K21" s="431" t="s">
        <v>63</v>
      </c>
      <c r="L21" s="432" t="s">
        <v>63</v>
      </c>
      <c r="M21" s="353" t="s">
        <v>63</v>
      </c>
      <c r="N21" s="368">
        <v>35</v>
      </c>
      <c r="O21" s="371">
        <v>62</v>
      </c>
      <c r="P21" s="374">
        <v>1014</v>
      </c>
      <c r="Q21" s="368">
        <v>7</v>
      </c>
      <c r="R21" s="371">
        <v>15</v>
      </c>
      <c r="S21" s="374">
        <v>218</v>
      </c>
    </row>
    <row r="22" spans="1:19" ht="17.25" customHeight="1" x14ac:dyDescent="0.25">
      <c r="A22" s="38" t="s">
        <v>128</v>
      </c>
      <c r="L22" s="50"/>
      <c r="M22" s="50"/>
    </row>
    <row r="23" spans="1:19" x14ac:dyDescent="0.25">
      <c r="A23" s="313"/>
    </row>
    <row r="24" spans="1:19" x14ac:dyDescent="0.2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</sheetData>
  <mergeCells count="25">
    <mergeCell ref="B3:S3"/>
    <mergeCell ref="J5:J6"/>
    <mergeCell ref="K5:K6"/>
    <mergeCell ref="L5:L6"/>
    <mergeCell ref="M5:M6"/>
    <mergeCell ref="E5:E6"/>
    <mergeCell ref="F5:F6"/>
    <mergeCell ref="G5:G6"/>
    <mergeCell ref="K4:M4"/>
    <mergeCell ref="A3:A6"/>
    <mergeCell ref="N4:P4"/>
    <mergeCell ref="Q4:S4"/>
    <mergeCell ref="N5:N6"/>
    <mergeCell ref="O5:O6"/>
    <mergeCell ref="P5:P6"/>
    <mergeCell ref="Q5:Q6"/>
    <mergeCell ref="R5:R6"/>
    <mergeCell ref="S5:S6"/>
    <mergeCell ref="B4:D4"/>
    <mergeCell ref="H4:J4"/>
    <mergeCell ref="B5:B6"/>
    <mergeCell ref="C5:C6"/>
    <mergeCell ref="D5:D6"/>
    <mergeCell ref="H5:H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S30"/>
  <sheetViews>
    <sheetView zoomScaleNormal="100" workbookViewId="0"/>
  </sheetViews>
  <sheetFormatPr defaultRowHeight="15" x14ac:dyDescent="0.25"/>
  <cols>
    <col min="1" max="1" width="18" customWidth="1"/>
    <col min="2" max="11" width="6.7109375" customWidth="1"/>
    <col min="12" max="12" width="6.7109375" style="74" customWidth="1"/>
    <col min="13" max="18" width="6.42578125" customWidth="1"/>
  </cols>
  <sheetData>
    <row r="1" spans="1:19" s="18" customFormat="1" ht="17.25" customHeight="1" x14ac:dyDescent="0.2">
      <c r="A1" s="47" t="s">
        <v>154</v>
      </c>
      <c r="B1" s="51"/>
      <c r="C1" s="51"/>
      <c r="D1" s="51"/>
      <c r="E1" s="24"/>
      <c r="F1" s="24"/>
      <c r="G1" s="24"/>
      <c r="H1" s="24"/>
      <c r="I1" s="24"/>
      <c r="S1" s="166"/>
    </row>
    <row r="2" spans="1:19" s="264" customFormat="1" ht="17.25" customHeight="1" thickBot="1" x14ac:dyDescent="0.3">
      <c r="A2" s="112" t="s">
        <v>76</v>
      </c>
      <c r="B2" s="263"/>
      <c r="C2" s="263"/>
    </row>
    <row r="3" spans="1:19" ht="24" customHeight="1" x14ac:dyDescent="0.25">
      <c r="A3" s="547" t="s">
        <v>73</v>
      </c>
      <c r="B3" s="549" t="s">
        <v>82</v>
      </c>
      <c r="C3" s="550"/>
      <c r="D3" s="550"/>
      <c r="E3" s="550"/>
      <c r="F3" s="550"/>
      <c r="G3" s="550"/>
      <c r="H3" s="550"/>
      <c r="I3" s="550"/>
      <c r="J3" s="550"/>
      <c r="K3" s="550"/>
      <c r="L3" s="551"/>
      <c r="M3" s="552" t="s">
        <v>147</v>
      </c>
      <c r="N3" s="553"/>
      <c r="O3" s="554" t="s">
        <v>148</v>
      </c>
      <c r="P3" s="555"/>
      <c r="Q3" s="556" t="s">
        <v>149</v>
      </c>
      <c r="R3" s="557"/>
    </row>
    <row r="4" spans="1:19" ht="17.25" customHeight="1" thickBot="1" x14ac:dyDescent="0.3">
      <c r="A4" s="548"/>
      <c r="B4" s="223" t="s">
        <v>6</v>
      </c>
      <c r="C4" s="223" t="s">
        <v>7</v>
      </c>
      <c r="D4" s="223" t="s">
        <v>8</v>
      </c>
      <c r="E4" s="223" t="s">
        <v>9</v>
      </c>
      <c r="F4" s="223" t="s">
        <v>10</v>
      </c>
      <c r="G4" s="223" t="s">
        <v>11</v>
      </c>
      <c r="H4" s="224" t="s">
        <v>47</v>
      </c>
      <c r="I4" s="262" t="s">
        <v>72</v>
      </c>
      <c r="J4" s="224" t="s">
        <v>111</v>
      </c>
      <c r="K4" s="224" t="s">
        <v>136</v>
      </c>
      <c r="L4" s="281" t="s">
        <v>146</v>
      </c>
      <c r="M4" s="228" t="s">
        <v>74</v>
      </c>
      <c r="N4" s="227" t="s">
        <v>75</v>
      </c>
      <c r="O4" s="228" t="s">
        <v>74</v>
      </c>
      <c r="P4" s="227" t="s">
        <v>75</v>
      </c>
      <c r="Q4" s="228" t="s">
        <v>74</v>
      </c>
      <c r="R4" s="229" t="s">
        <v>75</v>
      </c>
    </row>
    <row r="5" spans="1:19" ht="17.25" customHeight="1" x14ac:dyDescent="0.25">
      <c r="A5" s="168" t="s">
        <v>13</v>
      </c>
      <c r="B5" s="146">
        <v>14481</v>
      </c>
      <c r="C5" s="146">
        <v>14972</v>
      </c>
      <c r="D5" s="146">
        <v>15390</v>
      </c>
      <c r="E5" s="146">
        <v>15729</v>
      </c>
      <c r="F5" s="146">
        <v>15848</v>
      </c>
      <c r="G5" s="146">
        <v>15856</v>
      </c>
      <c r="H5" s="146">
        <v>15969</v>
      </c>
      <c r="I5" s="278">
        <v>16064</v>
      </c>
      <c r="J5" s="146">
        <v>16295</v>
      </c>
      <c r="K5" s="146">
        <v>16526</v>
      </c>
      <c r="L5" s="287">
        <v>16800</v>
      </c>
      <c r="M5" s="170">
        <f>L5-K5</f>
        <v>274</v>
      </c>
      <c r="N5" s="169">
        <f>L5/K5-1</f>
        <v>1.657993464843277E-2</v>
      </c>
      <c r="O5" s="170">
        <f>L5-G5</f>
        <v>944</v>
      </c>
      <c r="P5" s="169">
        <f>L5/G5-1</f>
        <v>5.953582240161448E-2</v>
      </c>
      <c r="Q5" s="170">
        <f>L5-B5</f>
        <v>2319</v>
      </c>
      <c r="R5" s="171">
        <f>L5/B5-1</f>
        <v>0.16014087424901602</v>
      </c>
    </row>
    <row r="6" spans="1:19" ht="17.25" customHeight="1" x14ac:dyDescent="0.25">
      <c r="A6" s="22" t="s">
        <v>14</v>
      </c>
      <c r="B6" s="121">
        <v>1499</v>
      </c>
      <c r="C6" s="121">
        <v>1562</v>
      </c>
      <c r="D6" s="121">
        <v>1649</v>
      </c>
      <c r="E6" s="121">
        <v>1736</v>
      </c>
      <c r="F6" s="121">
        <v>1775</v>
      </c>
      <c r="G6" s="121">
        <v>1801</v>
      </c>
      <c r="H6" s="121">
        <v>1847</v>
      </c>
      <c r="I6" s="283">
        <v>1862</v>
      </c>
      <c r="J6" s="121">
        <v>1879</v>
      </c>
      <c r="K6" s="121">
        <v>1901</v>
      </c>
      <c r="L6" s="76">
        <v>1928</v>
      </c>
      <c r="M6" s="173">
        <f t="shared" ref="M6:M19" si="0">L6-K6</f>
        <v>27</v>
      </c>
      <c r="N6" s="172">
        <f t="shared" ref="N6:N19" si="1">L6/K6-1</f>
        <v>1.4203051025776015E-2</v>
      </c>
      <c r="O6" s="173">
        <f t="shared" ref="O6:O19" si="2">L6-G6</f>
        <v>127</v>
      </c>
      <c r="P6" s="172">
        <f t="shared" ref="P6:P19" si="3">L6/G6-1</f>
        <v>7.0516379789006045E-2</v>
      </c>
      <c r="Q6" s="173">
        <f t="shared" ref="Q6:Q19" si="4">L6-B6</f>
        <v>429</v>
      </c>
      <c r="R6" s="174">
        <f t="shared" ref="R6:R19" si="5">L6/B6-1</f>
        <v>0.28619079386257495</v>
      </c>
    </row>
    <row r="7" spans="1:19" ht="17.25" customHeight="1" x14ac:dyDescent="0.25">
      <c r="A7" s="22" t="s">
        <v>15</v>
      </c>
      <c r="B7" s="121">
        <v>1816</v>
      </c>
      <c r="C7" s="121">
        <v>1916</v>
      </c>
      <c r="D7" s="121">
        <v>2030</v>
      </c>
      <c r="E7" s="121">
        <v>2109</v>
      </c>
      <c r="F7" s="121">
        <v>2168</v>
      </c>
      <c r="G7" s="121">
        <v>2188</v>
      </c>
      <c r="H7" s="121">
        <v>2226</v>
      </c>
      <c r="I7" s="283">
        <v>2258</v>
      </c>
      <c r="J7" s="121">
        <v>2306</v>
      </c>
      <c r="K7" s="121">
        <v>2364</v>
      </c>
      <c r="L7" s="76">
        <v>2402</v>
      </c>
      <c r="M7" s="173">
        <f t="shared" si="0"/>
        <v>38</v>
      </c>
      <c r="N7" s="172">
        <f t="shared" si="1"/>
        <v>1.6074450084602399E-2</v>
      </c>
      <c r="O7" s="173">
        <f t="shared" si="2"/>
        <v>214</v>
      </c>
      <c r="P7" s="172">
        <f t="shared" si="3"/>
        <v>9.7806215722120671E-2</v>
      </c>
      <c r="Q7" s="173">
        <f t="shared" si="4"/>
        <v>586</v>
      </c>
      <c r="R7" s="174">
        <f t="shared" si="5"/>
        <v>0.32268722466960353</v>
      </c>
    </row>
    <row r="8" spans="1:19" ht="17.25" customHeight="1" x14ac:dyDescent="0.25">
      <c r="A8" s="22" t="s">
        <v>16</v>
      </c>
      <c r="B8" s="121">
        <v>920</v>
      </c>
      <c r="C8" s="121">
        <v>952</v>
      </c>
      <c r="D8" s="121">
        <v>970</v>
      </c>
      <c r="E8" s="121">
        <v>981</v>
      </c>
      <c r="F8" s="121">
        <v>986</v>
      </c>
      <c r="G8" s="121">
        <v>998</v>
      </c>
      <c r="H8" s="121">
        <v>1005</v>
      </c>
      <c r="I8" s="283">
        <v>1009</v>
      </c>
      <c r="J8" s="121">
        <v>1020</v>
      </c>
      <c r="K8" s="121">
        <v>1035</v>
      </c>
      <c r="L8" s="76">
        <v>1053</v>
      </c>
      <c r="M8" s="173">
        <f t="shared" si="0"/>
        <v>18</v>
      </c>
      <c r="N8" s="172">
        <f t="shared" si="1"/>
        <v>1.7391304347825987E-2</v>
      </c>
      <c r="O8" s="173">
        <f t="shared" si="2"/>
        <v>55</v>
      </c>
      <c r="P8" s="172">
        <f t="shared" si="3"/>
        <v>5.5110220440881763E-2</v>
      </c>
      <c r="Q8" s="173">
        <f t="shared" si="4"/>
        <v>133</v>
      </c>
      <c r="R8" s="174">
        <f t="shared" si="5"/>
        <v>0.14456521739130435</v>
      </c>
    </row>
    <row r="9" spans="1:19" ht="17.25" customHeight="1" x14ac:dyDescent="0.25">
      <c r="A9" s="22" t="s">
        <v>17</v>
      </c>
      <c r="B9" s="121">
        <v>787</v>
      </c>
      <c r="C9" s="121">
        <v>812</v>
      </c>
      <c r="D9" s="121">
        <v>832</v>
      </c>
      <c r="E9" s="121">
        <v>848</v>
      </c>
      <c r="F9" s="121">
        <v>842</v>
      </c>
      <c r="G9" s="121">
        <v>833</v>
      </c>
      <c r="H9" s="121">
        <v>837</v>
      </c>
      <c r="I9" s="283">
        <v>841</v>
      </c>
      <c r="J9" s="121">
        <v>858</v>
      </c>
      <c r="K9" s="121">
        <v>869</v>
      </c>
      <c r="L9" s="76">
        <v>884</v>
      </c>
      <c r="M9" s="173">
        <f t="shared" si="0"/>
        <v>15</v>
      </c>
      <c r="N9" s="172">
        <f t="shared" si="1"/>
        <v>1.7261219792865434E-2</v>
      </c>
      <c r="O9" s="173">
        <f t="shared" si="2"/>
        <v>51</v>
      </c>
      <c r="P9" s="172">
        <f t="shared" si="3"/>
        <v>6.1224489795918435E-2</v>
      </c>
      <c r="Q9" s="173">
        <f t="shared" si="4"/>
        <v>97</v>
      </c>
      <c r="R9" s="174">
        <f t="shared" si="5"/>
        <v>0.12325285895806859</v>
      </c>
    </row>
    <row r="10" spans="1:19" ht="17.25" customHeight="1" x14ac:dyDescent="0.25">
      <c r="A10" s="22" t="s">
        <v>18</v>
      </c>
      <c r="B10" s="121">
        <v>378</v>
      </c>
      <c r="C10" s="121">
        <v>387</v>
      </c>
      <c r="D10" s="121">
        <v>391</v>
      </c>
      <c r="E10" s="121">
        <v>392</v>
      </c>
      <c r="F10" s="121">
        <v>388</v>
      </c>
      <c r="G10" s="121">
        <v>381</v>
      </c>
      <c r="H10" s="121">
        <v>384</v>
      </c>
      <c r="I10" s="283">
        <v>382</v>
      </c>
      <c r="J10" s="121">
        <v>385</v>
      </c>
      <c r="K10" s="121">
        <v>385</v>
      </c>
      <c r="L10" s="76">
        <v>386</v>
      </c>
      <c r="M10" s="175">
        <f>L10-K10</f>
        <v>1</v>
      </c>
      <c r="N10" s="172">
        <f t="shared" si="1"/>
        <v>2.5974025974024872E-3</v>
      </c>
      <c r="O10" s="175">
        <f t="shared" si="2"/>
        <v>5</v>
      </c>
      <c r="P10" s="172">
        <f t="shared" si="3"/>
        <v>1.3123359580052396E-2</v>
      </c>
      <c r="Q10" s="173">
        <f t="shared" si="4"/>
        <v>8</v>
      </c>
      <c r="R10" s="174">
        <f t="shared" si="5"/>
        <v>2.1164021164021163E-2</v>
      </c>
    </row>
    <row r="11" spans="1:19" ht="17.25" customHeight="1" x14ac:dyDescent="0.25">
      <c r="A11" s="22" t="s">
        <v>19</v>
      </c>
      <c r="B11" s="121">
        <v>1075</v>
      </c>
      <c r="C11" s="121">
        <v>1104</v>
      </c>
      <c r="D11" s="121">
        <v>1125</v>
      </c>
      <c r="E11" s="121">
        <v>1143</v>
      </c>
      <c r="F11" s="121">
        <v>1141</v>
      </c>
      <c r="G11" s="121">
        <v>1136</v>
      </c>
      <c r="H11" s="121">
        <v>1137</v>
      </c>
      <c r="I11" s="283">
        <v>1137</v>
      </c>
      <c r="J11" s="121">
        <v>1148</v>
      </c>
      <c r="K11" s="121">
        <v>1159</v>
      </c>
      <c r="L11" s="76">
        <v>1170</v>
      </c>
      <c r="M11" s="175">
        <f>L11-K11</f>
        <v>11</v>
      </c>
      <c r="N11" s="172">
        <f t="shared" si="1"/>
        <v>9.4909404659189178E-3</v>
      </c>
      <c r="O11" s="173">
        <f t="shared" si="2"/>
        <v>34</v>
      </c>
      <c r="P11" s="172">
        <f t="shared" si="3"/>
        <v>2.9929577464788748E-2</v>
      </c>
      <c r="Q11" s="173">
        <f t="shared" si="4"/>
        <v>95</v>
      </c>
      <c r="R11" s="174">
        <f t="shared" si="5"/>
        <v>8.8372093023255882E-2</v>
      </c>
    </row>
    <row r="12" spans="1:19" ht="17.25" customHeight="1" x14ac:dyDescent="0.25">
      <c r="A12" s="22" t="s">
        <v>20</v>
      </c>
      <c r="B12" s="121">
        <v>648</v>
      </c>
      <c r="C12" s="121">
        <v>666</v>
      </c>
      <c r="D12" s="121">
        <v>678</v>
      </c>
      <c r="E12" s="121">
        <v>685</v>
      </c>
      <c r="F12" s="121">
        <v>686</v>
      </c>
      <c r="G12" s="121">
        <v>678</v>
      </c>
      <c r="H12" s="121">
        <v>674</v>
      </c>
      <c r="I12" s="283">
        <v>673</v>
      </c>
      <c r="J12" s="121">
        <v>697</v>
      </c>
      <c r="K12" s="121">
        <v>710</v>
      </c>
      <c r="L12" s="76">
        <v>723</v>
      </c>
      <c r="M12" s="175">
        <f t="shared" si="0"/>
        <v>13</v>
      </c>
      <c r="N12" s="172">
        <f t="shared" si="1"/>
        <v>1.8309859154929553E-2</v>
      </c>
      <c r="O12" s="175">
        <f t="shared" si="2"/>
        <v>45</v>
      </c>
      <c r="P12" s="172">
        <f t="shared" si="3"/>
        <v>6.6371681415929196E-2</v>
      </c>
      <c r="Q12" s="173">
        <f t="shared" si="4"/>
        <v>75</v>
      </c>
      <c r="R12" s="174">
        <f t="shared" si="5"/>
        <v>0.1157407407407407</v>
      </c>
    </row>
    <row r="13" spans="1:19" ht="17.25" customHeight="1" x14ac:dyDescent="0.25">
      <c r="A13" s="22" t="s">
        <v>21</v>
      </c>
      <c r="B13" s="121">
        <v>819</v>
      </c>
      <c r="C13" s="121">
        <v>835</v>
      </c>
      <c r="D13" s="121">
        <v>849</v>
      </c>
      <c r="E13" s="121">
        <v>870</v>
      </c>
      <c r="F13" s="121">
        <v>873</v>
      </c>
      <c r="G13" s="121">
        <v>865</v>
      </c>
      <c r="H13" s="121">
        <v>856</v>
      </c>
      <c r="I13" s="283">
        <v>849</v>
      </c>
      <c r="J13" s="121">
        <v>859</v>
      </c>
      <c r="K13" s="121">
        <v>869</v>
      </c>
      <c r="L13" s="76">
        <v>886</v>
      </c>
      <c r="M13" s="175">
        <f t="shared" si="0"/>
        <v>17</v>
      </c>
      <c r="N13" s="172">
        <f t="shared" si="1"/>
        <v>1.9562715765247374E-2</v>
      </c>
      <c r="O13" s="175">
        <f t="shared" si="2"/>
        <v>21</v>
      </c>
      <c r="P13" s="172">
        <f t="shared" si="3"/>
        <v>2.4277456647398887E-2</v>
      </c>
      <c r="Q13" s="173">
        <f t="shared" si="4"/>
        <v>67</v>
      </c>
      <c r="R13" s="174">
        <f t="shared" si="5"/>
        <v>8.1807081807081738E-2</v>
      </c>
    </row>
    <row r="14" spans="1:19" ht="17.25" customHeight="1" x14ac:dyDescent="0.25">
      <c r="A14" s="22" t="s">
        <v>22</v>
      </c>
      <c r="B14" s="121">
        <v>743</v>
      </c>
      <c r="C14" s="121">
        <v>760</v>
      </c>
      <c r="D14" s="121">
        <v>778</v>
      </c>
      <c r="E14" s="121">
        <v>785</v>
      </c>
      <c r="F14" s="121">
        <v>783</v>
      </c>
      <c r="G14" s="121">
        <v>778</v>
      </c>
      <c r="H14" s="121">
        <v>774</v>
      </c>
      <c r="I14" s="283">
        <v>780</v>
      </c>
      <c r="J14" s="121">
        <v>792</v>
      </c>
      <c r="K14" s="121">
        <v>800</v>
      </c>
      <c r="L14" s="76">
        <v>813</v>
      </c>
      <c r="M14" s="173">
        <f t="shared" si="0"/>
        <v>13</v>
      </c>
      <c r="N14" s="172">
        <f t="shared" si="1"/>
        <v>1.6250000000000098E-2</v>
      </c>
      <c r="O14" s="173">
        <f t="shared" si="2"/>
        <v>35</v>
      </c>
      <c r="P14" s="172">
        <f t="shared" si="3"/>
        <v>4.4987146529563038E-2</v>
      </c>
      <c r="Q14" s="173">
        <f t="shared" si="4"/>
        <v>70</v>
      </c>
      <c r="R14" s="174">
        <f t="shared" si="5"/>
        <v>9.4212651413189796E-2</v>
      </c>
    </row>
    <row r="15" spans="1:19" ht="17.25" customHeight="1" x14ac:dyDescent="0.25">
      <c r="A15" s="22" t="s">
        <v>23</v>
      </c>
      <c r="B15" s="121">
        <v>738</v>
      </c>
      <c r="C15" s="121">
        <v>765</v>
      </c>
      <c r="D15" s="121">
        <v>783</v>
      </c>
      <c r="E15" s="121">
        <v>787</v>
      </c>
      <c r="F15" s="121">
        <v>789</v>
      </c>
      <c r="G15" s="121">
        <v>791</v>
      </c>
      <c r="H15" s="121">
        <v>803</v>
      </c>
      <c r="I15" s="283">
        <v>806</v>
      </c>
      <c r="J15" s="121">
        <v>815</v>
      </c>
      <c r="K15" s="121">
        <v>829</v>
      </c>
      <c r="L15" s="76">
        <v>853</v>
      </c>
      <c r="M15" s="173">
        <f t="shared" si="0"/>
        <v>24</v>
      </c>
      <c r="N15" s="172">
        <f t="shared" si="1"/>
        <v>2.8950542822677949E-2</v>
      </c>
      <c r="O15" s="173">
        <f t="shared" si="2"/>
        <v>62</v>
      </c>
      <c r="P15" s="172">
        <f t="shared" si="3"/>
        <v>7.8381795195954451E-2</v>
      </c>
      <c r="Q15" s="173">
        <f t="shared" si="4"/>
        <v>115</v>
      </c>
      <c r="R15" s="174">
        <f t="shared" si="5"/>
        <v>0.15582655826558267</v>
      </c>
    </row>
    <row r="16" spans="1:19" ht="17.25" customHeight="1" x14ac:dyDescent="0.25">
      <c r="A16" s="22" t="s">
        <v>24</v>
      </c>
      <c r="B16" s="121">
        <v>1641</v>
      </c>
      <c r="C16" s="121">
        <v>1696</v>
      </c>
      <c r="D16" s="121">
        <v>1725</v>
      </c>
      <c r="E16" s="121">
        <v>1775</v>
      </c>
      <c r="F16" s="121">
        <v>1793</v>
      </c>
      <c r="G16" s="121">
        <v>1799</v>
      </c>
      <c r="H16" s="121">
        <v>1811</v>
      </c>
      <c r="I16" s="283">
        <v>1831</v>
      </c>
      <c r="J16" s="121">
        <v>1856</v>
      </c>
      <c r="K16" s="121">
        <v>1879</v>
      </c>
      <c r="L16" s="76">
        <v>1919</v>
      </c>
      <c r="M16" s="173">
        <f t="shared" si="0"/>
        <v>40</v>
      </c>
      <c r="N16" s="172">
        <f t="shared" si="1"/>
        <v>2.1287919105907438E-2</v>
      </c>
      <c r="O16" s="173">
        <f t="shared" si="2"/>
        <v>120</v>
      </c>
      <c r="P16" s="172">
        <f t="shared" si="3"/>
        <v>6.6703724291272914E-2</v>
      </c>
      <c r="Q16" s="173">
        <f t="shared" si="4"/>
        <v>278</v>
      </c>
      <c r="R16" s="174">
        <f t="shared" si="5"/>
        <v>0.16940889701401574</v>
      </c>
    </row>
    <row r="17" spans="1:19" ht="17.25" customHeight="1" x14ac:dyDescent="0.25">
      <c r="A17" s="22" t="s">
        <v>25</v>
      </c>
      <c r="B17" s="121">
        <v>938</v>
      </c>
      <c r="C17" s="121">
        <v>976</v>
      </c>
      <c r="D17" s="121">
        <v>1000</v>
      </c>
      <c r="E17" s="121">
        <v>1008</v>
      </c>
      <c r="F17" s="121">
        <v>1005</v>
      </c>
      <c r="G17" s="121">
        <v>1007</v>
      </c>
      <c r="H17" s="121">
        <v>1006</v>
      </c>
      <c r="I17" s="283">
        <v>1022</v>
      </c>
      <c r="J17" s="121">
        <v>1041</v>
      </c>
      <c r="K17" s="121">
        <v>1060</v>
      </c>
      <c r="L17" s="76">
        <v>1078</v>
      </c>
      <c r="M17" s="173">
        <f t="shared" si="0"/>
        <v>18</v>
      </c>
      <c r="N17" s="172">
        <f t="shared" si="1"/>
        <v>1.6981132075471805E-2</v>
      </c>
      <c r="O17" s="173">
        <f t="shared" si="2"/>
        <v>71</v>
      </c>
      <c r="P17" s="172">
        <f t="shared" si="3"/>
        <v>7.0506454816285924E-2</v>
      </c>
      <c r="Q17" s="173">
        <f t="shared" si="4"/>
        <v>140</v>
      </c>
      <c r="R17" s="174">
        <f t="shared" si="5"/>
        <v>0.14925373134328357</v>
      </c>
    </row>
    <row r="18" spans="1:19" ht="17.25" customHeight="1" x14ac:dyDescent="0.25">
      <c r="A18" s="22" t="s">
        <v>26</v>
      </c>
      <c r="B18" s="121">
        <v>810</v>
      </c>
      <c r="C18" s="121">
        <v>828</v>
      </c>
      <c r="D18" s="121">
        <v>838</v>
      </c>
      <c r="E18" s="121">
        <v>843</v>
      </c>
      <c r="F18" s="121">
        <v>857</v>
      </c>
      <c r="G18" s="121">
        <v>854</v>
      </c>
      <c r="H18" s="121">
        <v>859</v>
      </c>
      <c r="I18" s="283">
        <v>862</v>
      </c>
      <c r="J18" s="121">
        <v>870</v>
      </c>
      <c r="K18" s="121">
        <v>883</v>
      </c>
      <c r="L18" s="76">
        <v>898</v>
      </c>
      <c r="M18" s="173">
        <f t="shared" si="0"/>
        <v>15</v>
      </c>
      <c r="N18" s="172">
        <f t="shared" si="1"/>
        <v>1.6987542468856143E-2</v>
      </c>
      <c r="O18" s="173">
        <f t="shared" si="2"/>
        <v>44</v>
      </c>
      <c r="P18" s="172">
        <f t="shared" si="3"/>
        <v>5.1522248243559776E-2</v>
      </c>
      <c r="Q18" s="173">
        <f t="shared" si="4"/>
        <v>88</v>
      </c>
      <c r="R18" s="174">
        <f t="shared" si="5"/>
        <v>0.10864197530864206</v>
      </c>
    </row>
    <row r="19" spans="1:19" ht="17.25" customHeight="1" thickBot="1" x14ac:dyDescent="0.3">
      <c r="A19" s="176" t="s">
        <v>27</v>
      </c>
      <c r="B19" s="82">
        <v>1669</v>
      </c>
      <c r="C19" s="82">
        <v>1713</v>
      </c>
      <c r="D19" s="82">
        <v>1742</v>
      </c>
      <c r="E19" s="82">
        <v>1767</v>
      </c>
      <c r="F19" s="82">
        <v>1762</v>
      </c>
      <c r="G19" s="82">
        <v>1747</v>
      </c>
      <c r="H19" s="82">
        <v>1750</v>
      </c>
      <c r="I19" s="279">
        <v>1752</v>
      </c>
      <c r="J19" s="82">
        <v>1769</v>
      </c>
      <c r="K19" s="82">
        <v>1783</v>
      </c>
      <c r="L19" s="286">
        <v>1807</v>
      </c>
      <c r="M19" s="178">
        <f t="shared" si="0"/>
        <v>24</v>
      </c>
      <c r="N19" s="177">
        <f t="shared" si="1"/>
        <v>1.3460459899046651E-2</v>
      </c>
      <c r="O19" s="178">
        <f t="shared" si="2"/>
        <v>60</v>
      </c>
      <c r="P19" s="177">
        <f t="shared" si="3"/>
        <v>3.4344590726960611E-2</v>
      </c>
      <c r="Q19" s="178">
        <f t="shared" si="4"/>
        <v>138</v>
      </c>
      <c r="R19" s="179">
        <f t="shared" si="5"/>
        <v>8.2684242061114466E-2</v>
      </c>
    </row>
    <row r="20" spans="1:19" s="14" customFormat="1" ht="17.25" customHeight="1" x14ac:dyDescent="0.25">
      <c r="A20" s="49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74"/>
      <c r="M20" s="48"/>
      <c r="N20" s="48"/>
      <c r="O20" s="48"/>
      <c r="P20" s="48"/>
    </row>
    <row r="21" spans="1:19" x14ac:dyDescent="0.25"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50"/>
    </row>
    <row r="22" spans="1:19" x14ac:dyDescent="0.2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x14ac:dyDescent="0.25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x14ac:dyDescent="0.25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30" spans="1:19" x14ac:dyDescent="0.25">
      <c r="I30" s="26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/>
  <dimension ref="A1:R27"/>
  <sheetViews>
    <sheetView zoomScaleNormal="100" workbookViewId="0"/>
  </sheetViews>
  <sheetFormatPr defaultColWidth="9.140625" defaultRowHeight="15" x14ac:dyDescent="0.25"/>
  <cols>
    <col min="1" max="1" width="18" style="74" customWidth="1"/>
    <col min="2" max="12" width="6.7109375" style="74" customWidth="1"/>
    <col min="13" max="18" width="6.42578125" style="74" customWidth="1"/>
    <col min="19" max="16384" width="9.140625" style="74"/>
  </cols>
  <sheetData>
    <row r="1" spans="1:18" s="18" customFormat="1" ht="17.25" customHeight="1" x14ac:dyDescent="0.2">
      <c r="A1" s="163" t="s">
        <v>155</v>
      </c>
      <c r="B1" s="51"/>
      <c r="C1" s="51"/>
      <c r="D1" s="51"/>
      <c r="E1" s="24"/>
      <c r="F1" s="24"/>
      <c r="G1" s="24"/>
      <c r="H1" s="24"/>
      <c r="I1" s="24"/>
      <c r="M1" s="166"/>
    </row>
    <row r="2" spans="1:18" ht="17.25" customHeight="1" thickBot="1" x14ac:dyDescent="0.3">
      <c r="A2" s="112" t="s">
        <v>76</v>
      </c>
      <c r="B2" s="70"/>
      <c r="C2" s="70"/>
    </row>
    <row r="3" spans="1:18" ht="24" customHeight="1" x14ac:dyDescent="0.25">
      <c r="A3" s="547" t="s">
        <v>73</v>
      </c>
      <c r="B3" s="549" t="s">
        <v>82</v>
      </c>
      <c r="C3" s="550"/>
      <c r="D3" s="550"/>
      <c r="E3" s="550"/>
      <c r="F3" s="550"/>
      <c r="G3" s="550"/>
      <c r="H3" s="550"/>
      <c r="I3" s="550"/>
      <c r="J3" s="550"/>
      <c r="K3" s="550"/>
      <c r="L3" s="551"/>
      <c r="M3" s="558" t="s">
        <v>147</v>
      </c>
      <c r="N3" s="552"/>
      <c r="O3" s="559" t="s">
        <v>148</v>
      </c>
      <c r="P3" s="552"/>
      <c r="Q3" s="559" t="s">
        <v>149</v>
      </c>
      <c r="R3" s="560"/>
    </row>
    <row r="4" spans="1:18" ht="17.25" customHeight="1" thickBot="1" x14ac:dyDescent="0.3">
      <c r="A4" s="548"/>
      <c r="B4" s="223" t="s">
        <v>6</v>
      </c>
      <c r="C4" s="223" t="s">
        <v>7</v>
      </c>
      <c r="D4" s="223" t="s">
        <v>8</v>
      </c>
      <c r="E4" s="223" t="s">
        <v>9</v>
      </c>
      <c r="F4" s="223" t="s">
        <v>10</v>
      </c>
      <c r="G4" s="223" t="s">
        <v>11</v>
      </c>
      <c r="H4" s="224" t="s">
        <v>47</v>
      </c>
      <c r="I4" s="262" t="s">
        <v>72</v>
      </c>
      <c r="J4" s="224" t="s">
        <v>111</v>
      </c>
      <c r="K4" s="224" t="s">
        <v>136</v>
      </c>
      <c r="L4" s="281" t="s">
        <v>146</v>
      </c>
      <c r="M4" s="228" t="s">
        <v>74</v>
      </c>
      <c r="N4" s="230" t="s">
        <v>75</v>
      </c>
      <c r="O4" s="231" t="s">
        <v>74</v>
      </c>
      <c r="P4" s="230" t="s">
        <v>75</v>
      </c>
      <c r="Q4" s="231" t="s">
        <v>74</v>
      </c>
      <c r="R4" s="229" t="s">
        <v>75</v>
      </c>
    </row>
    <row r="5" spans="1:18" ht="17.25" customHeight="1" x14ac:dyDescent="0.25">
      <c r="A5" s="62" t="s">
        <v>13</v>
      </c>
      <c r="B5" s="282">
        <v>342521</v>
      </c>
      <c r="C5" s="282">
        <v>354340</v>
      </c>
      <c r="D5" s="282">
        <v>363568</v>
      </c>
      <c r="E5" s="282">
        <v>367603</v>
      </c>
      <c r="F5" s="282">
        <v>367361</v>
      </c>
      <c r="G5" s="282">
        <v>362653</v>
      </c>
      <c r="H5" s="282">
        <v>362756</v>
      </c>
      <c r="I5" s="278">
        <v>363776</v>
      </c>
      <c r="J5" s="278">
        <v>364909</v>
      </c>
      <c r="K5" s="278">
        <v>357598</v>
      </c>
      <c r="L5" s="285">
        <v>360490</v>
      </c>
      <c r="M5" s="137">
        <f>L5-K5</f>
        <v>2892</v>
      </c>
      <c r="N5" s="155">
        <f>L5/K5-1</f>
        <v>8.0872935530960088E-3</v>
      </c>
      <c r="O5" s="136">
        <f>L5-G5</f>
        <v>-2163</v>
      </c>
      <c r="P5" s="155">
        <f>L5/G5-1</f>
        <v>-5.9643791723769102E-3</v>
      </c>
      <c r="Q5" s="159">
        <f>L5-B5</f>
        <v>17969</v>
      </c>
      <c r="R5" s="150">
        <f>L5/B5-1</f>
        <v>5.2461016988739395E-2</v>
      </c>
    </row>
    <row r="6" spans="1:18" ht="17.25" customHeight="1" x14ac:dyDescent="0.25">
      <c r="A6" s="64" t="s">
        <v>14</v>
      </c>
      <c r="B6" s="280">
        <v>37078</v>
      </c>
      <c r="C6" s="280">
        <v>38457</v>
      </c>
      <c r="D6" s="280">
        <v>40405</v>
      </c>
      <c r="E6" s="280">
        <v>41637</v>
      </c>
      <c r="F6" s="280">
        <v>42371</v>
      </c>
      <c r="G6" s="280">
        <v>42711</v>
      </c>
      <c r="H6" s="280">
        <v>43147</v>
      </c>
      <c r="I6" s="283">
        <v>43288</v>
      </c>
      <c r="J6" s="283">
        <v>43260</v>
      </c>
      <c r="K6" s="283">
        <v>42578</v>
      </c>
      <c r="L6" s="284">
        <v>42580</v>
      </c>
      <c r="M6" s="141">
        <f t="shared" ref="M6:M19" si="0">L6-K6</f>
        <v>2</v>
      </c>
      <c r="N6" s="129">
        <f t="shared" ref="N6:N19" si="1">L6/K6-1</f>
        <v>4.6972614965445914E-5</v>
      </c>
      <c r="O6" s="139">
        <f t="shared" ref="O6:O19" si="2">L6-G6</f>
        <v>-131</v>
      </c>
      <c r="P6" s="339">
        <f t="shared" ref="P6:P19" si="3">L6/G6-1</f>
        <v>-3.0671255648427875E-3</v>
      </c>
      <c r="Q6" s="139">
        <f t="shared" ref="Q6:Q19" si="4">L6-B6</f>
        <v>5502</v>
      </c>
      <c r="R6" s="152">
        <f t="shared" ref="R6:R19" si="5">L6/B6-1</f>
        <v>0.14838988079184423</v>
      </c>
    </row>
    <row r="7" spans="1:18" ht="17.25" customHeight="1" x14ac:dyDescent="0.25">
      <c r="A7" s="64" t="s">
        <v>15</v>
      </c>
      <c r="B7" s="280">
        <v>42317</v>
      </c>
      <c r="C7" s="280">
        <v>44430</v>
      </c>
      <c r="D7" s="280">
        <v>46815</v>
      </c>
      <c r="E7" s="280">
        <v>48455</v>
      </c>
      <c r="F7" s="280">
        <v>49663</v>
      </c>
      <c r="G7" s="280">
        <v>49771</v>
      </c>
      <c r="H7" s="280">
        <v>50315</v>
      </c>
      <c r="I7" s="283">
        <v>50797</v>
      </c>
      <c r="J7" s="283">
        <v>51347</v>
      </c>
      <c r="K7" s="283">
        <v>51197</v>
      </c>
      <c r="L7" s="284">
        <v>51834</v>
      </c>
      <c r="M7" s="141">
        <f t="shared" si="0"/>
        <v>637</v>
      </c>
      <c r="N7" s="129">
        <f t="shared" si="1"/>
        <v>1.2442135281364175E-2</v>
      </c>
      <c r="O7" s="139">
        <f t="shared" si="2"/>
        <v>2063</v>
      </c>
      <c r="P7" s="339">
        <f t="shared" si="3"/>
        <v>4.144984026842935E-2</v>
      </c>
      <c r="Q7" s="139">
        <f t="shared" si="4"/>
        <v>9517</v>
      </c>
      <c r="R7" s="152">
        <f t="shared" si="5"/>
        <v>0.22489779521232611</v>
      </c>
    </row>
    <row r="8" spans="1:18" ht="17.25" customHeight="1" x14ac:dyDescent="0.25">
      <c r="A8" s="64" t="s">
        <v>16</v>
      </c>
      <c r="B8" s="280">
        <v>22055</v>
      </c>
      <c r="C8" s="280">
        <v>22942</v>
      </c>
      <c r="D8" s="280">
        <v>23292</v>
      </c>
      <c r="E8" s="280">
        <v>23419</v>
      </c>
      <c r="F8" s="280">
        <v>23351</v>
      </c>
      <c r="G8" s="280">
        <v>23065</v>
      </c>
      <c r="H8" s="280">
        <v>23045</v>
      </c>
      <c r="I8" s="283">
        <v>23060</v>
      </c>
      <c r="J8" s="283">
        <v>23017</v>
      </c>
      <c r="K8" s="283">
        <v>22651</v>
      </c>
      <c r="L8" s="284">
        <v>22743</v>
      </c>
      <c r="M8" s="141">
        <f t="shared" si="0"/>
        <v>92</v>
      </c>
      <c r="N8" s="129">
        <f t="shared" si="1"/>
        <v>4.0616308330758688E-3</v>
      </c>
      <c r="O8" s="139">
        <f t="shared" si="2"/>
        <v>-322</v>
      </c>
      <c r="P8" s="339">
        <f t="shared" si="3"/>
        <v>-1.3960546282245856E-2</v>
      </c>
      <c r="Q8" s="139">
        <f t="shared" si="4"/>
        <v>688</v>
      </c>
      <c r="R8" s="152">
        <f t="shared" si="5"/>
        <v>3.1194740421673028E-2</v>
      </c>
    </row>
    <row r="9" spans="1:18" ht="17.25" customHeight="1" x14ac:dyDescent="0.25">
      <c r="A9" s="64" t="s">
        <v>17</v>
      </c>
      <c r="B9" s="280">
        <v>18549</v>
      </c>
      <c r="C9" s="280">
        <v>19055</v>
      </c>
      <c r="D9" s="280">
        <v>19429</v>
      </c>
      <c r="E9" s="280">
        <v>19650</v>
      </c>
      <c r="F9" s="280">
        <v>19399</v>
      </c>
      <c r="G9" s="280">
        <v>18853</v>
      </c>
      <c r="H9" s="280">
        <v>18704</v>
      </c>
      <c r="I9" s="283">
        <v>18863</v>
      </c>
      <c r="J9" s="283">
        <v>18845</v>
      </c>
      <c r="K9" s="283">
        <v>18789</v>
      </c>
      <c r="L9" s="284">
        <v>19023</v>
      </c>
      <c r="M9" s="141">
        <f t="shared" si="0"/>
        <v>234</v>
      </c>
      <c r="N9" s="129">
        <f t="shared" si="1"/>
        <v>1.2454095481398753E-2</v>
      </c>
      <c r="O9" s="139">
        <f t="shared" si="2"/>
        <v>170</v>
      </c>
      <c r="P9" s="339">
        <f t="shared" si="3"/>
        <v>9.0171325518484391E-3</v>
      </c>
      <c r="Q9" s="139">
        <f t="shared" si="4"/>
        <v>474</v>
      </c>
      <c r="R9" s="152">
        <f t="shared" si="5"/>
        <v>2.5553938217693695E-2</v>
      </c>
    </row>
    <row r="10" spans="1:18" ht="17.25" customHeight="1" x14ac:dyDescent="0.25">
      <c r="A10" s="64" t="s">
        <v>18</v>
      </c>
      <c r="B10" s="280">
        <v>9278</v>
      </c>
      <c r="C10" s="280">
        <v>9542</v>
      </c>
      <c r="D10" s="280">
        <v>9565</v>
      </c>
      <c r="E10" s="280">
        <v>9454</v>
      </c>
      <c r="F10" s="280">
        <v>9271</v>
      </c>
      <c r="G10" s="280">
        <v>8856</v>
      </c>
      <c r="H10" s="280">
        <v>8927</v>
      </c>
      <c r="I10" s="283">
        <v>8954</v>
      </c>
      <c r="J10" s="283">
        <v>8766</v>
      </c>
      <c r="K10" s="283">
        <v>8341</v>
      </c>
      <c r="L10" s="284">
        <v>8354</v>
      </c>
      <c r="M10" s="141">
        <f t="shared" si="0"/>
        <v>13</v>
      </c>
      <c r="N10" s="129">
        <f t="shared" si="1"/>
        <v>1.5585661191703792E-3</v>
      </c>
      <c r="O10" s="139">
        <f t="shared" si="2"/>
        <v>-502</v>
      </c>
      <c r="P10" s="339">
        <f t="shared" si="3"/>
        <v>-5.6684733514001828E-2</v>
      </c>
      <c r="Q10" s="139">
        <f t="shared" si="4"/>
        <v>-924</v>
      </c>
      <c r="R10" s="152">
        <f t="shared" si="5"/>
        <v>-9.959042897176118E-2</v>
      </c>
    </row>
    <row r="11" spans="1:18" ht="17.25" customHeight="1" x14ac:dyDescent="0.25">
      <c r="A11" s="64" t="s">
        <v>19</v>
      </c>
      <c r="B11" s="280">
        <v>25322</v>
      </c>
      <c r="C11" s="280">
        <v>26063</v>
      </c>
      <c r="D11" s="280">
        <v>26453</v>
      </c>
      <c r="E11" s="280">
        <v>26489</v>
      </c>
      <c r="F11" s="280">
        <v>25979</v>
      </c>
      <c r="G11" s="280">
        <v>25348</v>
      </c>
      <c r="H11" s="280">
        <v>25424</v>
      </c>
      <c r="I11" s="283">
        <v>25122</v>
      </c>
      <c r="J11" s="283">
        <v>25071</v>
      </c>
      <c r="K11" s="283">
        <v>24230</v>
      </c>
      <c r="L11" s="284">
        <v>24264</v>
      </c>
      <c r="M11" s="141">
        <f t="shared" si="0"/>
        <v>34</v>
      </c>
      <c r="N11" s="129">
        <f t="shared" si="1"/>
        <v>1.4032191498143387E-3</v>
      </c>
      <c r="O11" s="139">
        <f t="shared" si="2"/>
        <v>-1084</v>
      </c>
      <c r="P11" s="339">
        <f t="shared" si="3"/>
        <v>-4.2764715164904543E-2</v>
      </c>
      <c r="Q11" s="139">
        <f t="shared" si="4"/>
        <v>-1058</v>
      </c>
      <c r="R11" s="152">
        <f t="shared" si="5"/>
        <v>-4.1781849774899293E-2</v>
      </c>
    </row>
    <row r="12" spans="1:18" ht="17.25" customHeight="1" x14ac:dyDescent="0.25">
      <c r="A12" s="64" t="s">
        <v>20</v>
      </c>
      <c r="B12" s="280">
        <v>14866</v>
      </c>
      <c r="C12" s="280">
        <v>15400</v>
      </c>
      <c r="D12" s="280">
        <v>15675</v>
      </c>
      <c r="E12" s="280">
        <v>15745</v>
      </c>
      <c r="F12" s="280">
        <v>15510</v>
      </c>
      <c r="G12" s="280">
        <v>15178</v>
      </c>
      <c r="H12" s="280">
        <v>14992</v>
      </c>
      <c r="I12" s="283">
        <v>15078</v>
      </c>
      <c r="J12" s="283">
        <v>15228</v>
      </c>
      <c r="K12" s="283">
        <v>14962</v>
      </c>
      <c r="L12" s="284">
        <v>15195</v>
      </c>
      <c r="M12" s="141">
        <f t="shared" si="0"/>
        <v>233</v>
      </c>
      <c r="N12" s="129">
        <f t="shared" si="1"/>
        <v>1.5572784387114069E-2</v>
      </c>
      <c r="O12" s="139">
        <f t="shared" si="2"/>
        <v>17</v>
      </c>
      <c r="P12" s="339">
        <f t="shared" si="3"/>
        <v>1.1200421662933557E-3</v>
      </c>
      <c r="Q12" s="139">
        <f t="shared" si="4"/>
        <v>329</v>
      </c>
      <c r="R12" s="152">
        <f t="shared" si="5"/>
        <v>2.2131037266245102E-2</v>
      </c>
    </row>
    <row r="13" spans="1:18" ht="17.25" customHeight="1" x14ac:dyDescent="0.25">
      <c r="A13" s="64" t="s">
        <v>21</v>
      </c>
      <c r="B13" s="280">
        <v>19036</v>
      </c>
      <c r="C13" s="280">
        <v>19548</v>
      </c>
      <c r="D13" s="280">
        <v>19859</v>
      </c>
      <c r="E13" s="280">
        <v>19986</v>
      </c>
      <c r="F13" s="280">
        <v>19876</v>
      </c>
      <c r="G13" s="280">
        <v>19340</v>
      </c>
      <c r="H13" s="280">
        <v>19222</v>
      </c>
      <c r="I13" s="283">
        <v>19009</v>
      </c>
      <c r="J13" s="283">
        <v>19137</v>
      </c>
      <c r="K13" s="283">
        <v>18311</v>
      </c>
      <c r="L13" s="284">
        <v>18482</v>
      </c>
      <c r="M13" s="141">
        <f t="shared" si="0"/>
        <v>171</v>
      </c>
      <c r="N13" s="129">
        <f t="shared" si="1"/>
        <v>9.3386488995685912E-3</v>
      </c>
      <c r="O13" s="139">
        <f t="shared" si="2"/>
        <v>-858</v>
      </c>
      <c r="P13" s="339">
        <f t="shared" si="3"/>
        <v>-4.4364012409513931E-2</v>
      </c>
      <c r="Q13" s="139">
        <f t="shared" si="4"/>
        <v>-554</v>
      </c>
      <c r="R13" s="152">
        <f t="shared" si="5"/>
        <v>-2.9102752679134314E-2</v>
      </c>
    </row>
    <row r="14" spans="1:18" ht="17.25" customHeight="1" x14ac:dyDescent="0.25">
      <c r="A14" s="64" t="s">
        <v>22</v>
      </c>
      <c r="B14" s="280">
        <v>17994</v>
      </c>
      <c r="C14" s="280">
        <v>18572</v>
      </c>
      <c r="D14" s="280">
        <v>18976</v>
      </c>
      <c r="E14" s="280">
        <v>19059</v>
      </c>
      <c r="F14" s="280">
        <v>18915</v>
      </c>
      <c r="G14" s="280">
        <v>18562</v>
      </c>
      <c r="H14" s="280">
        <v>18387</v>
      </c>
      <c r="I14" s="283">
        <v>18398</v>
      </c>
      <c r="J14" s="283">
        <v>18391</v>
      </c>
      <c r="K14" s="283">
        <v>17897</v>
      </c>
      <c r="L14" s="284">
        <v>17975</v>
      </c>
      <c r="M14" s="141">
        <f t="shared" si="0"/>
        <v>78</v>
      </c>
      <c r="N14" s="129">
        <f t="shared" si="1"/>
        <v>4.3582723361457187E-3</v>
      </c>
      <c r="O14" s="139">
        <f t="shared" si="2"/>
        <v>-587</v>
      </c>
      <c r="P14" s="339">
        <f t="shared" si="3"/>
        <v>-3.1623747441008487E-2</v>
      </c>
      <c r="Q14" s="139">
        <f t="shared" si="4"/>
        <v>-19</v>
      </c>
      <c r="R14" s="152">
        <f t="shared" si="5"/>
        <v>-1.0559075247305039E-3</v>
      </c>
    </row>
    <row r="15" spans="1:18" ht="17.25" customHeight="1" x14ac:dyDescent="0.25">
      <c r="A15" s="64" t="s">
        <v>23</v>
      </c>
      <c r="B15" s="280">
        <v>17001</v>
      </c>
      <c r="C15" s="280">
        <v>17677</v>
      </c>
      <c r="D15" s="280">
        <v>18032</v>
      </c>
      <c r="E15" s="280">
        <v>17996</v>
      </c>
      <c r="F15" s="280">
        <v>17982</v>
      </c>
      <c r="G15" s="280">
        <v>17821</v>
      </c>
      <c r="H15" s="280">
        <v>17866</v>
      </c>
      <c r="I15" s="283">
        <v>17770</v>
      </c>
      <c r="J15" s="283">
        <v>17965</v>
      </c>
      <c r="K15" s="283">
        <v>17527</v>
      </c>
      <c r="L15" s="284">
        <v>17693</v>
      </c>
      <c r="M15" s="141">
        <f t="shared" si="0"/>
        <v>166</v>
      </c>
      <c r="N15" s="129">
        <f t="shared" si="1"/>
        <v>9.4711017287614219E-3</v>
      </c>
      <c r="O15" s="139">
        <f t="shared" si="2"/>
        <v>-128</v>
      </c>
      <c r="P15" s="339">
        <f t="shared" si="3"/>
        <v>-7.1825374558105448E-3</v>
      </c>
      <c r="Q15" s="139">
        <f t="shared" si="4"/>
        <v>692</v>
      </c>
      <c r="R15" s="152">
        <f t="shared" si="5"/>
        <v>4.0703488030115809E-2</v>
      </c>
    </row>
    <row r="16" spans="1:18" ht="17.25" customHeight="1" x14ac:dyDescent="0.25">
      <c r="A16" s="64" t="s">
        <v>24</v>
      </c>
      <c r="B16" s="280">
        <v>38072</v>
      </c>
      <c r="C16" s="280">
        <v>39489</v>
      </c>
      <c r="D16" s="280">
        <v>40498</v>
      </c>
      <c r="E16" s="280">
        <v>41330</v>
      </c>
      <c r="F16" s="280">
        <v>41519</v>
      </c>
      <c r="G16" s="280">
        <v>41129</v>
      </c>
      <c r="H16" s="280">
        <v>41301</v>
      </c>
      <c r="I16" s="283">
        <v>41618</v>
      </c>
      <c r="J16" s="283">
        <v>41796</v>
      </c>
      <c r="K16" s="283">
        <v>41058</v>
      </c>
      <c r="L16" s="284">
        <v>41612</v>
      </c>
      <c r="M16" s="141">
        <f t="shared" si="0"/>
        <v>554</v>
      </c>
      <c r="N16" s="129">
        <f t="shared" si="1"/>
        <v>1.3493107311608021E-2</v>
      </c>
      <c r="O16" s="139">
        <f t="shared" si="2"/>
        <v>483</v>
      </c>
      <c r="P16" s="339">
        <f t="shared" si="3"/>
        <v>1.1743538622383198E-2</v>
      </c>
      <c r="Q16" s="139">
        <f t="shared" si="4"/>
        <v>3540</v>
      </c>
      <c r="R16" s="152">
        <f t="shared" si="5"/>
        <v>9.2981718848497596E-2</v>
      </c>
    </row>
    <row r="17" spans="1:18" ht="17.25" customHeight="1" x14ac:dyDescent="0.25">
      <c r="A17" s="64" t="s">
        <v>25</v>
      </c>
      <c r="B17" s="280">
        <v>22028</v>
      </c>
      <c r="C17" s="280">
        <v>22878</v>
      </c>
      <c r="D17" s="280">
        <v>23340</v>
      </c>
      <c r="E17" s="280">
        <v>23298</v>
      </c>
      <c r="F17" s="280">
        <v>22980</v>
      </c>
      <c r="G17" s="280">
        <v>22628</v>
      </c>
      <c r="H17" s="280">
        <v>22350</v>
      </c>
      <c r="I17" s="283">
        <v>22667</v>
      </c>
      <c r="J17" s="283">
        <v>22931</v>
      </c>
      <c r="K17" s="283">
        <v>22249</v>
      </c>
      <c r="L17" s="284">
        <v>22407</v>
      </c>
      <c r="M17" s="141">
        <f t="shared" si="0"/>
        <v>158</v>
      </c>
      <c r="N17" s="129">
        <f t="shared" si="1"/>
        <v>7.1014427614723985E-3</v>
      </c>
      <c r="O17" s="139">
        <f t="shared" si="2"/>
        <v>-221</v>
      </c>
      <c r="P17" s="339">
        <f t="shared" si="3"/>
        <v>-9.7666607742620259E-3</v>
      </c>
      <c r="Q17" s="139">
        <f t="shared" si="4"/>
        <v>379</v>
      </c>
      <c r="R17" s="152">
        <f t="shared" si="5"/>
        <v>1.7205374977301569E-2</v>
      </c>
    </row>
    <row r="18" spans="1:18" ht="17.25" customHeight="1" x14ac:dyDescent="0.25">
      <c r="A18" s="64" t="s">
        <v>26</v>
      </c>
      <c r="B18" s="280">
        <v>19592</v>
      </c>
      <c r="C18" s="280">
        <v>19989</v>
      </c>
      <c r="D18" s="280">
        <v>20384</v>
      </c>
      <c r="E18" s="280">
        <v>20330</v>
      </c>
      <c r="F18" s="280">
        <v>20278</v>
      </c>
      <c r="G18" s="280">
        <v>19972</v>
      </c>
      <c r="H18" s="280">
        <v>19890</v>
      </c>
      <c r="I18" s="283">
        <v>19912</v>
      </c>
      <c r="J18" s="283">
        <v>19999</v>
      </c>
      <c r="K18" s="283">
        <v>19735</v>
      </c>
      <c r="L18" s="284">
        <v>19860</v>
      </c>
      <c r="M18" s="141">
        <f t="shared" si="0"/>
        <v>125</v>
      </c>
      <c r="N18" s="129">
        <f t="shared" si="1"/>
        <v>6.3339244996198918E-3</v>
      </c>
      <c r="O18" s="139">
        <f t="shared" si="2"/>
        <v>-112</v>
      </c>
      <c r="P18" s="140">
        <f t="shared" si="3"/>
        <v>-5.6078509913879415E-3</v>
      </c>
      <c r="Q18" s="141">
        <f t="shared" si="4"/>
        <v>268</v>
      </c>
      <c r="R18" s="152">
        <f t="shared" si="5"/>
        <v>1.3679052674561154E-2</v>
      </c>
    </row>
    <row r="19" spans="1:18" ht="17.25" customHeight="1" thickBot="1" x14ac:dyDescent="0.3">
      <c r="A19" s="63" t="s">
        <v>27</v>
      </c>
      <c r="B19" s="82">
        <v>39333</v>
      </c>
      <c r="C19" s="82">
        <v>40298</v>
      </c>
      <c r="D19" s="82">
        <v>40845</v>
      </c>
      <c r="E19" s="82">
        <v>40755</v>
      </c>
      <c r="F19" s="82">
        <v>40267</v>
      </c>
      <c r="G19" s="82">
        <v>39419</v>
      </c>
      <c r="H19" s="82">
        <v>39186</v>
      </c>
      <c r="I19" s="279">
        <v>39240</v>
      </c>
      <c r="J19" s="279">
        <v>39156</v>
      </c>
      <c r="K19" s="279">
        <v>38073</v>
      </c>
      <c r="L19" s="114">
        <v>38468</v>
      </c>
      <c r="M19" s="145">
        <f t="shared" si="0"/>
        <v>395</v>
      </c>
      <c r="N19" s="130">
        <f t="shared" si="1"/>
        <v>1.0374806293173666E-2</v>
      </c>
      <c r="O19" s="143">
        <f t="shared" si="2"/>
        <v>-951</v>
      </c>
      <c r="P19" s="130">
        <f t="shared" si="3"/>
        <v>-2.4125421750932241E-2</v>
      </c>
      <c r="Q19" s="143">
        <f t="shared" si="4"/>
        <v>-865</v>
      </c>
      <c r="R19" s="154">
        <f t="shared" si="5"/>
        <v>-2.1991711794167701E-2</v>
      </c>
    </row>
    <row r="20" spans="1:18" s="14" customFormat="1" ht="17.25" customHeight="1" x14ac:dyDescent="0.25">
      <c r="A20" s="70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8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8" x14ac:dyDescent="0.25">
      <c r="C23" s="42"/>
    </row>
    <row r="27" spans="1:18" x14ac:dyDescent="0.25">
      <c r="P27" s="42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3"/>
  <dimension ref="A1:R22"/>
  <sheetViews>
    <sheetView zoomScaleNormal="100" workbookViewId="0"/>
  </sheetViews>
  <sheetFormatPr defaultColWidth="9.140625" defaultRowHeight="15" x14ac:dyDescent="0.25"/>
  <cols>
    <col min="1" max="1" width="18" style="74" customWidth="1"/>
    <col min="2" max="12" width="6.7109375" style="74" customWidth="1"/>
    <col min="13" max="18" width="6.42578125" style="74" customWidth="1"/>
    <col min="19" max="16384" width="9.140625" style="74"/>
  </cols>
  <sheetData>
    <row r="1" spans="1:18" s="18" customFormat="1" ht="17.25" customHeight="1" x14ac:dyDescent="0.2">
      <c r="A1" s="47" t="s">
        <v>156</v>
      </c>
      <c r="B1" s="51"/>
      <c r="C1" s="51"/>
      <c r="D1" s="51"/>
      <c r="E1" s="24"/>
      <c r="F1" s="24"/>
      <c r="G1" s="24"/>
      <c r="H1" s="24"/>
      <c r="I1" s="24"/>
      <c r="O1" s="166"/>
    </row>
    <row r="2" spans="1:18" s="264" customFormat="1" ht="17.25" customHeight="1" thickBot="1" x14ac:dyDescent="0.3">
      <c r="A2" s="112" t="s">
        <v>76</v>
      </c>
      <c r="B2" s="263"/>
      <c r="C2" s="263"/>
    </row>
    <row r="3" spans="1:18" ht="24" customHeight="1" x14ac:dyDescent="0.25">
      <c r="A3" s="547" t="s">
        <v>73</v>
      </c>
      <c r="B3" s="549" t="s">
        <v>82</v>
      </c>
      <c r="C3" s="550"/>
      <c r="D3" s="550"/>
      <c r="E3" s="550"/>
      <c r="F3" s="550"/>
      <c r="G3" s="550"/>
      <c r="H3" s="550"/>
      <c r="I3" s="550"/>
      <c r="J3" s="550"/>
      <c r="K3" s="550"/>
      <c r="L3" s="561"/>
      <c r="M3" s="552" t="s">
        <v>147</v>
      </c>
      <c r="N3" s="562"/>
      <c r="O3" s="563" t="s">
        <v>148</v>
      </c>
      <c r="P3" s="564"/>
      <c r="Q3" s="552" t="s">
        <v>149</v>
      </c>
      <c r="R3" s="557"/>
    </row>
    <row r="4" spans="1:18" ht="15.75" customHeight="1" thickBot="1" x14ac:dyDescent="0.3">
      <c r="A4" s="548"/>
      <c r="B4" s="223" t="s">
        <v>6</v>
      </c>
      <c r="C4" s="223" t="s">
        <v>7</v>
      </c>
      <c r="D4" s="223" t="s">
        <v>8</v>
      </c>
      <c r="E4" s="223" t="s">
        <v>9</v>
      </c>
      <c r="F4" s="223" t="s">
        <v>10</v>
      </c>
      <c r="G4" s="223" t="s">
        <v>11</v>
      </c>
      <c r="H4" s="223" t="s">
        <v>47</v>
      </c>
      <c r="I4" s="321" t="s">
        <v>72</v>
      </c>
      <c r="J4" s="223" t="s">
        <v>111</v>
      </c>
      <c r="K4" s="223" t="s">
        <v>136</v>
      </c>
      <c r="L4" s="322" t="s">
        <v>146</v>
      </c>
      <c r="M4" s="228" t="s">
        <v>74</v>
      </c>
      <c r="N4" s="230" t="s">
        <v>75</v>
      </c>
      <c r="O4" s="228" t="s">
        <v>74</v>
      </c>
      <c r="P4" s="230" t="s">
        <v>75</v>
      </c>
      <c r="Q4" s="228" t="s">
        <v>74</v>
      </c>
      <c r="R4" s="229" t="s">
        <v>75</v>
      </c>
    </row>
    <row r="5" spans="1:18" ht="19.5" customHeight="1" x14ac:dyDescent="0.25">
      <c r="A5" s="62" t="s">
        <v>13</v>
      </c>
      <c r="B5" s="436">
        <v>26780.6</v>
      </c>
      <c r="C5" s="436">
        <v>27739.200000000001</v>
      </c>
      <c r="D5" s="436">
        <v>28583</v>
      </c>
      <c r="E5" s="436">
        <v>29283.4</v>
      </c>
      <c r="F5" s="436">
        <v>29513.8</v>
      </c>
      <c r="G5" s="436">
        <v>29629.5</v>
      </c>
      <c r="H5" s="436">
        <v>30303.200000000001</v>
      </c>
      <c r="I5" s="437">
        <v>30580.799999999999</v>
      </c>
      <c r="J5" s="436">
        <v>32372.6</v>
      </c>
      <c r="K5" s="436">
        <v>33156.699999999997</v>
      </c>
      <c r="L5" s="438">
        <v>33830.800000000003</v>
      </c>
      <c r="M5" s="422">
        <f>L5-K5</f>
        <v>674.10000000000582</v>
      </c>
      <c r="N5" s="155">
        <f>L5/K5-1</f>
        <v>2.0330732551792075E-2</v>
      </c>
      <c r="O5" s="422">
        <f>L5-G5</f>
        <v>4201.3000000000029</v>
      </c>
      <c r="P5" s="155">
        <f>L5/G5-1</f>
        <v>0.14179449535091715</v>
      </c>
      <c r="Q5" s="433">
        <f>L5-B5</f>
        <v>7050.2000000000044</v>
      </c>
      <c r="R5" s="150">
        <f>L5/B5-1</f>
        <v>0.26325773134283792</v>
      </c>
    </row>
    <row r="6" spans="1:18" ht="17.25" customHeight="1" x14ac:dyDescent="0.25">
      <c r="A6" s="64" t="s">
        <v>14</v>
      </c>
      <c r="B6" s="439">
        <v>2980.4</v>
      </c>
      <c r="C6" s="439">
        <v>3105.1</v>
      </c>
      <c r="D6" s="439">
        <v>3292</v>
      </c>
      <c r="E6" s="439">
        <v>3451.2</v>
      </c>
      <c r="F6" s="439">
        <v>3522.9</v>
      </c>
      <c r="G6" s="439">
        <v>3544.1</v>
      </c>
      <c r="H6" s="439">
        <v>3648.5</v>
      </c>
      <c r="I6" s="440">
        <v>3746.1</v>
      </c>
      <c r="J6" s="439">
        <v>3821.2</v>
      </c>
      <c r="K6" s="439">
        <v>3892.6</v>
      </c>
      <c r="L6" s="441">
        <v>3940.6</v>
      </c>
      <c r="M6" s="423">
        <f t="shared" ref="M6:M19" si="0">L6-K6</f>
        <v>48</v>
      </c>
      <c r="N6" s="129">
        <f t="shared" ref="N6:N19" si="1">L6/K6-1</f>
        <v>1.2331089760057479E-2</v>
      </c>
      <c r="O6" s="423">
        <f t="shared" ref="O6:O19" si="2">L6-G6</f>
        <v>396.5</v>
      </c>
      <c r="P6" s="129">
        <f t="shared" ref="P6:P19" si="3">L6/G6-1</f>
        <v>0.11187607573149738</v>
      </c>
      <c r="Q6" s="434">
        <f t="shared" ref="Q6:Q19" si="4">L6-B6</f>
        <v>960.19999999999982</v>
      </c>
      <c r="R6" s="152">
        <f t="shared" ref="R6:R19" si="5">L6/B6-1</f>
        <v>0.32217152060126142</v>
      </c>
    </row>
    <row r="7" spans="1:18" ht="17.25" customHeight="1" x14ac:dyDescent="0.25">
      <c r="A7" s="64" t="s">
        <v>15</v>
      </c>
      <c r="B7" s="439">
        <v>3255.5</v>
      </c>
      <c r="C7" s="439">
        <v>3464.2</v>
      </c>
      <c r="D7" s="439">
        <v>3658.8</v>
      </c>
      <c r="E7" s="439">
        <v>3820.3</v>
      </c>
      <c r="F7" s="439">
        <v>3960.2</v>
      </c>
      <c r="G7" s="439">
        <v>4031.1</v>
      </c>
      <c r="H7" s="439">
        <v>4243.3</v>
      </c>
      <c r="I7" s="440">
        <v>4324.3999999999996</v>
      </c>
      <c r="J7" s="439">
        <v>4585.5</v>
      </c>
      <c r="K7" s="439">
        <v>4767.1000000000004</v>
      </c>
      <c r="L7" s="441">
        <v>4851.5</v>
      </c>
      <c r="M7" s="423">
        <f t="shared" si="0"/>
        <v>84.399999999999636</v>
      </c>
      <c r="N7" s="129">
        <f t="shared" si="1"/>
        <v>1.770468418954918E-2</v>
      </c>
      <c r="O7" s="423">
        <f t="shared" si="2"/>
        <v>820.40000000000009</v>
      </c>
      <c r="P7" s="129">
        <f t="shared" si="3"/>
        <v>0.20351765026915736</v>
      </c>
      <c r="Q7" s="434">
        <f t="shared" si="4"/>
        <v>1596</v>
      </c>
      <c r="R7" s="152">
        <f t="shared" si="5"/>
        <v>0.49024727384426359</v>
      </c>
    </row>
    <row r="8" spans="1:18" ht="17.25" customHeight="1" x14ac:dyDescent="0.25">
      <c r="A8" s="64" t="s">
        <v>16</v>
      </c>
      <c r="B8" s="439">
        <v>1620</v>
      </c>
      <c r="C8" s="439">
        <v>1678.7</v>
      </c>
      <c r="D8" s="439">
        <v>1713.3</v>
      </c>
      <c r="E8" s="439">
        <v>1743.1</v>
      </c>
      <c r="F8" s="439">
        <v>1760.1</v>
      </c>
      <c r="G8" s="439">
        <v>1780.1</v>
      </c>
      <c r="H8" s="439">
        <v>1821</v>
      </c>
      <c r="I8" s="440">
        <v>1834.3</v>
      </c>
      <c r="J8" s="439">
        <v>2015.2</v>
      </c>
      <c r="K8" s="439">
        <v>2061.6999999999998</v>
      </c>
      <c r="L8" s="441">
        <v>2102.6</v>
      </c>
      <c r="M8" s="423">
        <f t="shared" si="0"/>
        <v>40.900000000000091</v>
      </c>
      <c r="N8" s="129">
        <f t="shared" si="1"/>
        <v>1.9837997768831661E-2</v>
      </c>
      <c r="O8" s="423">
        <f t="shared" si="2"/>
        <v>322.5</v>
      </c>
      <c r="P8" s="129">
        <f t="shared" si="3"/>
        <v>0.18116959721363979</v>
      </c>
      <c r="Q8" s="434">
        <f t="shared" si="4"/>
        <v>482.59999999999991</v>
      </c>
      <c r="R8" s="152">
        <f t="shared" si="5"/>
        <v>0.29790123456790107</v>
      </c>
    </row>
    <row r="9" spans="1:18" ht="17.25" customHeight="1" x14ac:dyDescent="0.25">
      <c r="A9" s="64" t="s">
        <v>17</v>
      </c>
      <c r="B9" s="439">
        <v>1446.3</v>
      </c>
      <c r="C9" s="439">
        <v>1498.7</v>
      </c>
      <c r="D9" s="439">
        <v>1541.5</v>
      </c>
      <c r="E9" s="439">
        <v>1567.7</v>
      </c>
      <c r="F9" s="439">
        <v>1560.7</v>
      </c>
      <c r="G9" s="439">
        <v>1550.9</v>
      </c>
      <c r="H9" s="439">
        <v>1600.7</v>
      </c>
      <c r="I9" s="440">
        <v>1617.5</v>
      </c>
      <c r="J9" s="439">
        <v>1705.6</v>
      </c>
      <c r="K9" s="439">
        <v>1738.3</v>
      </c>
      <c r="L9" s="441">
        <v>1773.2</v>
      </c>
      <c r="M9" s="423">
        <f t="shared" si="0"/>
        <v>34.900000000000091</v>
      </c>
      <c r="N9" s="129">
        <f t="shared" si="1"/>
        <v>2.0077086808951261E-2</v>
      </c>
      <c r="O9" s="423">
        <f t="shared" si="2"/>
        <v>222.29999999999995</v>
      </c>
      <c r="P9" s="129">
        <f t="shared" si="3"/>
        <v>0.14333612740989099</v>
      </c>
      <c r="Q9" s="434">
        <f t="shared" si="4"/>
        <v>326.90000000000009</v>
      </c>
      <c r="R9" s="152">
        <f t="shared" si="5"/>
        <v>0.22602502938532809</v>
      </c>
    </row>
    <row r="10" spans="1:18" ht="17.25" customHeight="1" x14ac:dyDescent="0.25">
      <c r="A10" s="64" t="s">
        <v>18</v>
      </c>
      <c r="B10" s="439">
        <v>708.9</v>
      </c>
      <c r="C10" s="439">
        <v>732.4</v>
      </c>
      <c r="D10" s="439">
        <v>738.5</v>
      </c>
      <c r="E10" s="439">
        <v>741</v>
      </c>
      <c r="F10" s="439">
        <v>733.6</v>
      </c>
      <c r="G10" s="439">
        <v>728.9</v>
      </c>
      <c r="H10" s="439">
        <v>746.1</v>
      </c>
      <c r="I10" s="440">
        <v>747.8</v>
      </c>
      <c r="J10" s="439">
        <v>775.8</v>
      </c>
      <c r="K10" s="439">
        <v>774.6</v>
      </c>
      <c r="L10" s="441">
        <v>786</v>
      </c>
      <c r="M10" s="423">
        <f t="shared" si="0"/>
        <v>11.399999999999977</v>
      </c>
      <c r="N10" s="129">
        <f t="shared" si="1"/>
        <v>1.4717273431448463E-2</v>
      </c>
      <c r="O10" s="423">
        <f t="shared" si="2"/>
        <v>57.100000000000023</v>
      </c>
      <c r="P10" s="129">
        <f t="shared" si="3"/>
        <v>7.8337220469200108E-2</v>
      </c>
      <c r="Q10" s="434">
        <f t="shared" si="4"/>
        <v>77.100000000000023</v>
      </c>
      <c r="R10" s="152">
        <f t="shared" si="5"/>
        <v>0.10876005078290318</v>
      </c>
    </row>
    <row r="11" spans="1:18" ht="17.25" customHeight="1" x14ac:dyDescent="0.25">
      <c r="A11" s="64" t="s">
        <v>19</v>
      </c>
      <c r="B11" s="439">
        <v>1995.3</v>
      </c>
      <c r="C11" s="439">
        <v>2057</v>
      </c>
      <c r="D11" s="439">
        <v>2102.6999999999998</v>
      </c>
      <c r="E11" s="439">
        <v>2133.8000000000002</v>
      </c>
      <c r="F11" s="439">
        <v>2117</v>
      </c>
      <c r="G11" s="439">
        <v>2130.5</v>
      </c>
      <c r="H11" s="439">
        <v>2204.1</v>
      </c>
      <c r="I11" s="440">
        <v>2220.4</v>
      </c>
      <c r="J11" s="439">
        <v>2317.1</v>
      </c>
      <c r="K11" s="439">
        <v>2354.1</v>
      </c>
      <c r="L11" s="441">
        <v>2382.1999999999998</v>
      </c>
      <c r="M11" s="423">
        <f t="shared" si="0"/>
        <v>28.099999999999909</v>
      </c>
      <c r="N11" s="129">
        <f t="shared" si="1"/>
        <v>1.1936621214052145E-2</v>
      </c>
      <c r="O11" s="423">
        <f t="shared" si="2"/>
        <v>251.69999999999982</v>
      </c>
      <c r="P11" s="129">
        <f t="shared" si="3"/>
        <v>0.11814128138934521</v>
      </c>
      <c r="Q11" s="434">
        <f t="shared" si="4"/>
        <v>386.89999999999986</v>
      </c>
      <c r="R11" s="152">
        <f t="shared" si="5"/>
        <v>0.19390567834410866</v>
      </c>
    </row>
    <row r="12" spans="1:18" ht="17.25" customHeight="1" x14ac:dyDescent="0.25">
      <c r="A12" s="64" t="s">
        <v>20</v>
      </c>
      <c r="B12" s="439">
        <v>1199.0999999999999</v>
      </c>
      <c r="C12" s="439">
        <v>1231.8</v>
      </c>
      <c r="D12" s="439">
        <v>1262.8</v>
      </c>
      <c r="E12" s="439">
        <v>1279.2</v>
      </c>
      <c r="F12" s="439">
        <v>1277.4000000000001</v>
      </c>
      <c r="G12" s="439">
        <v>1266</v>
      </c>
      <c r="H12" s="439">
        <v>1257.5</v>
      </c>
      <c r="I12" s="440">
        <v>1259.2</v>
      </c>
      <c r="J12" s="439">
        <v>1389.3</v>
      </c>
      <c r="K12" s="439">
        <v>1419</v>
      </c>
      <c r="L12" s="441">
        <v>1457.2</v>
      </c>
      <c r="M12" s="423">
        <f t="shared" si="0"/>
        <v>38.200000000000045</v>
      </c>
      <c r="N12" s="129">
        <f t="shared" si="1"/>
        <v>2.69203664552502E-2</v>
      </c>
      <c r="O12" s="423">
        <f t="shared" si="2"/>
        <v>191.20000000000005</v>
      </c>
      <c r="P12" s="129">
        <f t="shared" si="3"/>
        <v>0.15102685624012646</v>
      </c>
      <c r="Q12" s="434">
        <f t="shared" si="4"/>
        <v>258.10000000000014</v>
      </c>
      <c r="R12" s="152">
        <f t="shared" si="5"/>
        <v>0.21524476690851491</v>
      </c>
    </row>
    <row r="13" spans="1:18" ht="17.25" customHeight="1" x14ac:dyDescent="0.25">
      <c r="A13" s="64" t="s">
        <v>21</v>
      </c>
      <c r="B13" s="439">
        <v>1522.7</v>
      </c>
      <c r="C13" s="439">
        <v>1550.1</v>
      </c>
      <c r="D13" s="439">
        <v>1575.7</v>
      </c>
      <c r="E13" s="439">
        <v>1596.8</v>
      </c>
      <c r="F13" s="439">
        <v>1609.3</v>
      </c>
      <c r="G13" s="439">
        <v>1595.2</v>
      </c>
      <c r="H13" s="439">
        <v>1614.7</v>
      </c>
      <c r="I13" s="440">
        <v>1582.7</v>
      </c>
      <c r="J13" s="439">
        <v>1692.9</v>
      </c>
      <c r="K13" s="439">
        <v>1737.7</v>
      </c>
      <c r="L13" s="441">
        <v>1781.2</v>
      </c>
      <c r="M13" s="423">
        <f t="shared" si="0"/>
        <v>43.5</v>
      </c>
      <c r="N13" s="129">
        <f t="shared" si="1"/>
        <v>2.503308971629159E-2</v>
      </c>
      <c r="O13" s="423">
        <f t="shared" si="2"/>
        <v>186</v>
      </c>
      <c r="P13" s="129">
        <f t="shared" si="3"/>
        <v>0.11659979939819465</v>
      </c>
      <c r="Q13" s="434">
        <f t="shared" si="4"/>
        <v>258.5</v>
      </c>
      <c r="R13" s="152">
        <f t="shared" si="5"/>
        <v>0.16976423458330592</v>
      </c>
    </row>
    <row r="14" spans="1:18" ht="17.25" customHeight="1" x14ac:dyDescent="0.25">
      <c r="A14" s="64" t="s">
        <v>22</v>
      </c>
      <c r="B14" s="439">
        <v>1394.3</v>
      </c>
      <c r="C14" s="439">
        <v>1423.6</v>
      </c>
      <c r="D14" s="439">
        <v>1462.8</v>
      </c>
      <c r="E14" s="439">
        <v>1479.5</v>
      </c>
      <c r="F14" s="439">
        <v>1481.5</v>
      </c>
      <c r="G14" s="439">
        <v>1471.6</v>
      </c>
      <c r="H14" s="439">
        <v>1492.4</v>
      </c>
      <c r="I14" s="440">
        <v>1520.2</v>
      </c>
      <c r="J14" s="439">
        <v>1603.5</v>
      </c>
      <c r="K14" s="439">
        <v>1643.7</v>
      </c>
      <c r="L14" s="441">
        <v>1684.7</v>
      </c>
      <c r="M14" s="423">
        <f t="shared" si="0"/>
        <v>41</v>
      </c>
      <c r="N14" s="129">
        <f t="shared" si="1"/>
        <v>2.4943724523939892E-2</v>
      </c>
      <c r="O14" s="423">
        <f t="shared" si="2"/>
        <v>213.10000000000014</v>
      </c>
      <c r="P14" s="129">
        <f t="shared" si="3"/>
        <v>0.14480837184017403</v>
      </c>
      <c r="Q14" s="434">
        <f t="shared" si="4"/>
        <v>290.40000000000009</v>
      </c>
      <c r="R14" s="152">
        <f t="shared" si="5"/>
        <v>0.20827655454349858</v>
      </c>
    </row>
    <row r="15" spans="1:18" ht="17.25" customHeight="1" x14ac:dyDescent="0.25">
      <c r="A15" s="64" t="s">
        <v>23</v>
      </c>
      <c r="B15" s="439">
        <v>1331.6</v>
      </c>
      <c r="C15" s="439">
        <v>1379.8</v>
      </c>
      <c r="D15" s="439">
        <v>1417.7</v>
      </c>
      <c r="E15" s="439">
        <v>1446.7</v>
      </c>
      <c r="F15" s="439">
        <v>1449.3</v>
      </c>
      <c r="G15" s="439">
        <v>1463.2</v>
      </c>
      <c r="H15" s="439">
        <v>1496</v>
      </c>
      <c r="I15" s="440">
        <v>1504.7</v>
      </c>
      <c r="J15" s="439">
        <v>1595.6</v>
      </c>
      <c r="K15" s="439">
        <v>1633</v>
      </c>
      <c r="L15" s="441">
        <v>1688.4</v>
      </c>
      <c r="M15" s="423">
        <f t="shared" si="0"/>
        <v>55.400000000000091</v>
      </c>
      <c r="N15" s="129">
        <f t="shared" si="1"/>
        <v>3.3925290875689074E-2</v>
      </c>
      <c r="O15" s="423">
        <f t="shared" si="2"/>
        <v>225.20000000000005</v>
      </c>
      <c r="P15" s="129">
        <f t="shared" si="3"/>
        <v>0.15390924002187001</v>
      </c>
      <c r="Q15" s="434">
        <f t="shared" si="4"/>
        <v>356.80000000000018</v>
      </c>
      <c r="R15" s="152">
        <f t="shared" si="5"/>
        <v>0.2679483328326826</v>
      </c>
    </row>
    <row r="16" spans="1:18" ht="17.25" customHeight="1" x14ac:dyDescent="0.25">
      <c r="A16" s="64" t="s">
        <v>24</v>
      </c>
      <c r="B16" s="439">
        <v>2954.9</v>
      </c>
      <c r="C16" s="439">
        <v>3061.8</v>
      </c>
      <c r="D16" s="439">
        <v>3132.2</v>
      </c>
      <c r="E16" s="439">
        <v>3250</v>
      </c>
      <c r="F16" s="439">
        <v>3286.4</v>
      </c>
      <c r="G16" s="439">
        <v>3319.1</v>
      </c>
      <c r="H16" s="439">
        <v>3369.1</v>
      </c>
      <c r="I16" s="440">
        <v>3426.8</v>
      </c>
      <c r="J16" s="439">
        <v>3651.6</v>
      </c>
      <c r="K16" s="439">
        <v>3743.5</v>
      </c>
      <c r="L16" s="441">
        <v>3842.9</v>
      </c>
      <c r="M16" s="423">
        <f t="shared" si="0"/>
        <v>99.400000000000091</v>
      </c>
      <c r="N16" s="129">
        <f t="shared" si="1"/>
        <v>2.655269133164162E-2</v>
      </c>
      <c r="O16" s="423">
        <f t="shared" si="2"/>
        <v>523.80000000000018</v>
      </c>
      <c r="P16" s="129">
        <f t="shared" si="3"/>
        <v>0.15781386520442298</v>
      </c>
      <c r="Q16" s="434">
        <f t="shared" si="4"/>
        <v>888</v>
      </c>
      <c r="R16" s="152">
        <f t="shared" si="5"/>
        <v>0.3005177840197637</v>
      </c>
    </row>
    <row r="17" spans="1:18" ht="17.25" customHeight="1" x14ac:dyDescent="0.25">
      <c r="A17" s="64" t="s">
        <v>25</v>
      </c>
      <c r="B17" s="439">
        <v>1717.5</v>
      </c>
      <c r="C17" s="439">
        <v>1788.8</v>
      </c>
      <c r="D17" s="439">
        <v>1823.3</v>
      </c>
      <c r="E17" s="439">
        <v>1850.1</v>
      </c>
      <c r="F17" s="439">
        <v>1847.9</v>
      </c>
      <c r="G17" s="439">
        <v>1838.9</v>
      </c>
      <c r="H17" s="439">
        <v>1851.3</v>
      </c>
      <c r="I17" s="440">
        <v>1869.7</v>
      </c>
      <c r="J17" s="439">
        <v>2015.9</v>
      </c>
      <c r="K17" s="439">
        <v>2093.6</v>
      </c>
      <c r="L17" s="441">
        <v>2134.3000000000002</v>
      </c>
      <c r="M17" s="423">
        <f t="shared" si="0"/>
        <v>40.700000000000273</v>
      </c>
      <c r="N17" s="129">
        <f t="shared" si="1"/>
        <v>1.9440198700802602E-2</v>
      </c>
      <c r="O17" s="423">
        <f t="shared" si="2"/>
        <v>295.40000000000009</v>
      </c>
      <c r="P17" s="129">
        <f t="shared" si="3"/>
        <v>0.16063951275218891</v>
      </c>
      <c r="Q17" s="434">
        <f t="shared" si="4"/>
        <v>416.80000000000018</v>
      </c>
      <c r="R17" s="152">
        <f t="shared" si="5"/>
        <v>0.24267831149927233</v>
      </c>
    </row>
    <row r="18" spans="1:18" ht="17.25" customHeight="1" x14ac:dyDescent="0.25">
      <c r="A18" s="64" t="s">
        <v>26</v>
      </c>
      <c r="B18" s="439">
        <v>1506</v>
      </c>
      <c r="C18" s="439">
        <v>1549.3</v>
      </c>
      <c r="D18" s="439">
        <v>1591.6</v>
      </c>
      <c r="E18" s="439">
        <v>1611.8</v>
      </c>
      <c r="F18" s="439">
        <v>1627.9</v>
      </c>
      <c r="G18" s="439">
        <v>1629.9</v>
      </c>
      <c r="H18" s="439">
        <v>1639</v>
      </c>
      <c r="I18" s="440">
        <v>1634</v>
      </c>
      <c r="J18" s="439">
        <v>1714.5</v>
      </c>
      <c r="K18" s="439">
        <v>1747.3</v>
      </c>
      <c r="L18" s="441">
        <v>1786.2</v>
      </c>
      <c r="M18" s="423">
        <f t="shared" si="0"/>
        <v>38.900000000000091</v>
      </c>
      <c r="N18" s="129">
        <f t="shared" si="1"/>
        <v>2.2262919933611958E-2</v>
      </c>
      <c r="O18" s="423">
        <f t="shared" si="2"/>
        <v>156.29999999999995</v>
      </c>
      <c r="P18" s="129">
        <f t="shared" si="3"/>
        <v>9.5895453708816358E-2</v>
      </c>
      <c r="Q18" s="434">
        <f t="shared" si="4"/>
        <v>280.20000000000005</v>
      </c>
      <c r="R18" s="152">
        <f t="shared" si="5"/>
        <v>0.18605577689243025</v>
      </c>
    </row>
    <row r="19" spans="1:18" ht="17.25" customHeight="1" thickBot="1" x14ac:dyDescent="0.3">
      <c r="A19" s="63" t="s">
        <v>27</v>
      </c>
      <c r="B19" s="442">
        <v>3148.1</v>
      </c>
      <c r="C19" s="442">
        <v>3217.9</v>
      </c>
      <c r="D19" s="442">
        <v>3270.1</v>
      </c>
      <c r="E19" s="442">
        <v>3312.2</v>
      </c>
      <c r="F19" s="442">
        <v>3279.6</v>
      </c>
      <c r="G19" s="442">
        <v>3280</v>
      </c>
      <c r="H19" s="442">
        <v>3319.5</v>
      </c>
      <c r="I19" s="443">
        <v>3293</v>
      </c>
      <c r="J19" s="442">
        <v>3488.9</v>
      </c>
      <c r="K19" s="442">
        <v>3550.5</v>
      </c>
      <c r="L19" s="444">
        <v>3619.8</v>
      </c>
      <c r="M19" s="424">
        <f t="shared" si="0"/>
        <v>69.300000000000182</v>
      </c>
      <c r="N19" s="130">
        <f t="shared" si="1"/>
        <v>1.9518377693282796E-2</v>
      </c>
      <c r="O19" s="424">
        <f t="shared" si="2"/>
        <v>339.80000000000018</v>
      </c>
      <c r="P19" s="130">
        <f t="shared" si="3"/>
        <v>0.1035975609756099</v>
      </c>
      <c r="Q19" s="435">
        <f t="shared" si="4"/>
        <v>471.70000000000027</v>
      </c>
      <c r="R19" s="154">
        <f t="shared" si="5"/>
        <v>0.14983640926273001</v>
      </c>
    </row>
    <row r="20" spans="1:18" s="14" customFormat="1" ht="17.25" customHeight="1" x14ac:dyDescent="0.25">
      <c r="A20" s="408" t="s">
        <v>194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8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8" x14ac:dyDescent="0.25"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</row>
  </sheetData>
  <mergeCells count="5">
    <mergeCell ref="Q3:R3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5</vt:i4>
      </vt:variant>
    </vt:vector>
  </HeadingPairs>
  <TitlesOfParts>
    <vt:vector size="27" baseType="lpstr">
      <vt:lpstr>OBSAH</vt:lpstr>
      <vt:lpstr>ZNAČKY</vt:lpstr>
      <vt:lpstr>1.1.1</vt:lpstr>
      <vt:lpstr>1.1.2</vt:lpstr>
      <vt:lpstr>1.1.3</vt:lpstr>
      <vt:lpstr>1.1.4</vt:lpstr>
      <vt:lpstr>1.1.5</vt:lpstr>
      <vt:lpstr>1.1.6</vt:lpstr>
      <vt:lpstr>1.1.7</vt:lpstr>
      <vt:lpstr>1.1.8</vt:lpstr>
      <vt:lpstr>1.1.9</vt:lpstr>
      <vt:lpstr>1.1.10</vt:lpstr>
      <vt:lpstr>1.1.11</vt:lpstr>
      <vt:lpstr>1.1.12</vt:lpstr>
      <vt:lpstr>1.1.13</vt:lpstr>
      <vt:lpstr> 1.1.14</vt:lpstr>
      <vt:lpstr>1.1.15</vt:lpstr>
      <vt:lpstr>1.1.16</vt:lpstr>
      <vt:lpstr>1.1.17</vt:lpstr>
      <vt:lpstr>1.1.18</vt:lpstr>
      <vt:lpstr>1.1.19</vt:lpstr>
      <vt:lpstr>1.1.20</vt:lpstr>
      <vt:lpstr>'1.1.1'!Oblast_tisku</vt:lpstr>
      <vt:lpstr>'1.1.10'!Oblast_tisku</vt:lpstr>
      <vt:lpstr>'1.1.2'!Oblast_tisku</vt:lpstr>
      <vt:lpstr>'1.1.8'!Oblast_tisku</vt:lpstr>
      <vt:lpstr>'1.1.9'!Oblast_tisku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2022-08-30T08:27:27Z</dcterms:modified>
</cp:coreProperties>
</file>