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3.2.1" sheetId="197" r:id="rId3"/>
    <sheet name="3.2.2" sheetId="169" r:id="rId4"/>
    <sheet name="3.2.3" sheetId="171" r:id="rId5"/>
    <sheet name="3.2.4" sheetId="170" r:id="rId6"/>
    <sheet name="3.2.5" sheetId="173" r:id="rId7"/>
    <sheet name="3.2.6" sheetId="212" r:id="rId8"/>
    <sheet name="3.2.7" sheetId="29" r:id="rId9"/>
    <sheet name="3.2.8" sheetId="30" r:id="rId10"/>
    <sheet name="3.2.9" sheetId="31" r:id="rId11"/>
    <sheet name="3.2.10" sheetId="174" r:id="rId12"/>
    <sheet name="3.2.11" sheetId="32" r:id="rId13"/>
    <sheet name="3.2.12" sheetId="33" r:id="rId14"/>
    <sheet name="3.2.13" sheetId="35" r:id="rId15"/>
    <sheet name="3.2.14" sheetId="175" r:id="rId16"/>
  </sheets>
  <definedNames>
    <definedName name="_xlnm.Print_Area" localSheetId="12">'3.2.11'!#REF!</definedName>
    <definedName name="_xlnm.Print_Area" localSheetId="14">'3.2.13'!$A$1:$R$32</definedName>
  </definedNames>
  <calcPr calcId="162913"/>
</workbook>
</file>

<file path=xl/calcChain.xml><?xml version="1.0" encoding="utf-8"?>
<calcChain xmlns="http://schemas.openxmlformats.org/spreadsheetml/2006/main">
  <c r="M7" i="169" l="1"/>
  <c r="N7" i="169"/>
  <c r="O7" i="169"/>
  <c r="P7" i="169"/>
  <c r="Q7" i="169"/>
  <c r="R7" i="169"/>
  <c r="M8" i="169"/>
  <c r="N8" i="169"/>
  <c r="O8" i="169"/>
  <c r="P8" i="169"/>
  <c r="Q8" i="169"/>
  <c r="R8" i="169"/>
  <c r="M9" i="169"/>
  <c r="N9" i="169"/>
  <c r="O9" i="169"/>
  <c r="P9" i="169"/>
  <c r="Q9" i="169"/>
  <c r="R9" i="169"/>
  <c r="M10" i="169"/>
  <c r="N10" i="169"/>
  <c r="O10" i="169"/>
  <c r="P10" i="169"/>
  <c r="Q10" i="169"/>
  <c r="R10" i="169"/>
  <c r="M11" i="169"/>
  <c r="N11" i="169"/>
  <c r="O11" i="169"/>
  <c r="P11" i="169"/>
  <c r="Q11" i="169"/>
  <c r="R11" i="169"/>
  <c r="M12" i="169"/>
  <c r="N12" i="169"/>
  <c r="O12" i="169"/>
  <c r="P12" i="169"/>
  <c r="Q12" i="169"/>
  <c r="R12" i="169"/>
  <c r="M13" i="169"/>
  <c r="N13" i="169"/>
  <c r="O13" i="169"/>
  <c r="P13" i="169"/>
  <c r="Q13" i="169"/>
  <c r="R13" i="169"/>
  <c r="M14" i="169"/>
  <c r="N14" i="169"/>
  <c r="O14" i="169"/>
  <c r="P14" i="169"/>
  <c r="Q14" i="169"/>
  <c r="R14" i="169"/>
  <c r="M15" i="169"/>
  <c r="N15" i="169"/>
  <c r="O15" i="169"/>
  <c r="P15" i="169"/>
  <c r="Q15" i="169"/>
  <c r="R15" i="169"/>
  <c r="M16" i="169"/>
  <c r="N16" i="169"/>
  <c r="O16" i="169"/>
  <c r="P16" i="169"/>
  <c r="Q16" i="169"/>
  <c r="R16" i="169"/>
  <c r="M17" i="169"/>
  <c r="N17" i="169"/>
  <c r="O17" i="169"/>
  <c r="P17" i="169"/>
  <c r="Q17" i="169"/>
  <c r="R17" i="169"/>
  <c r="M18" i="169"/>
  <c r="N18" i="169"/>
  <c r="O18" i="169"/>
  <c r="P18" i="169"/>
  <c r="Q18" i="169"/>
  <c r="R18" i="169"/>
  <c r="M19" i="169"/>
  <c r="N19" i="169"/>
  <c r="O19" i="169"/>
  <c r="P19" i="169"/>
  <c r="Q19" i="169"/>
  <c r="R19" i="169"/>
  <c r="R32" i="35" l="1"/>
  <c r="Q32" i="35"/>
  <c r="P32" i="35"/>
  <c r="O32" i="35"/>
  <c r="N32" i="35"/>
  <c r="M32" i="35"/>
  <c r="R31" i="35"/>
  <c r="Q31" i="35"/>
  <c r="P31" i="35"/>
  <c r="O31" i="35"/>
  <c r="N31" i="35"/>
  <c r="M31" i="35"/>
  <c r="R30" i="35"/>
  <c r="Q30" i="35"/>
  <c r="P30" i="35"/>
  <c r="O30" i="35"/>
  <c r="N30" i="35"/>
  <c r="M30" i="35"/>
  <c r="R29" i="35"/>
  <c r="Q29" i="35"/>
  <c r="P29" i="35"/>
  <c r="O29" i="35"/>
  <c r="N29" i="35"/>
  <c r="M29" i="35"/>
  <c r="R28" i="35"/>
  <c r="Q28" i="35"/>
  <c r="P28" i="35"/>
  <c r="O28" i="35"/>
  <c r="N28" i="35"/>
  <c r="M28" i="35"/>
  <c r="R27" i="35"/>
  <c r="Q27" i="35"/>
  <c r="P27" i="35"/>
  <c r="O27" i="35"/>
  <c r="N27" i="35"/>
  <c r="M27" i="35"/>
  <c r="R26" i="35"/>
  <c r="Q26" i="35"/>
  <c r="P26" i="35"/>
  <c r="O26" i="35"/>
  <c r="N26" i="35"/>
  <c r="M26" i="35"/>
  <c r="R25" i="35"/>
  <c r="Q25" i="35"/>
  <c r="P25" i="35"/>
  <c r="O25" i="35"/>
  <c r="N25" i="35"/>
  <c r="M25" i="35"/>
  <c r="R23" i="35"/>
  <c r="Q23" i="35"/>
  <c r="P23" i="35"/>
  <c r="O23" i="35"/>
  <c r="N23" i="35"/>
  <c r="M23" i="35"/>
  <c r="R22" i="35"/>
  <c r="Q22" i="35"/>
  <c r="P22" i="35"/>
  <c r="O22" i="35"/>
  <c r="N22" i="35"/>
  <c r="M22" i="35"/>
  <c r="R21" i="35"/>
  <c r="Q21" i="35"/>
  <c r="P21" i="35"/>
  <c r="O21" i="35"/>
  <c r="N21" i="35"/>
  <c r="M21" i="35"/>
  <c r="R20" i="35"/>
  <c r="Q20" i="35"/>
  <c r="P20" i="35"/>
  <c r="O20" i="35"/>
  <c r="N20" i="35"/>
  <c r="M20" i="35"/>
  <c r="R19" i="35"/>
  <c r="Q19" i="35"/>
  <c r="P19" i="35"/>
  <c r="O19" i="35"/>
  <c r="N19" i="35"/>
  <c r="M19" i="35"/>
  <c r="R18" i="35"/>
  <c r="Q18" i="35"/>
  <c r="P18" i="35"/>
  <c r="O18" i="35"/>
  <c r="N18" i="35"/>
  <c r="M18" i="35"/>
  <c r="R17" i="35"/>
  <c r="Q17" i="35"/>
  <c r="P17" i="35"/>
  <c r="O17" i="35"/>
  <c r="N17" i="35"/>
  <c r="M17" i="35"/>
  <c r="R16" i="35"/>
  <c r="Q16" i="35"/>
  <c r="P16" i="35"/>
  <c r="O16" i="35"/>
  <c r="N16" i="35"/>
  <c r="M16" i="35"/>
  <c r="R15" i="35"/>
  <c r="Q15" i="35"/>
  <c r="P15" i="35"/>
  <c r="O15" i="35"/>
  <c r="N15" i="35"/>
  <c r="M15" i="35"/>
  <c r="R14" i="35"/>
  <c r="Q14" i="35"/>
  <c r="P14" i="35"/>
  <c r="O14" i="35"/>
  <c r="N14" i="35"/>
  <c r="M14" i="35"/>
  <c r="R13" i="35"/>
  <c r="Q13" i="35"/>
  <c r="P13" i="35"/>
  <c r="O13" i="35"/>
  <c r="N13" i="35"/>
  <c r="M13" i="35"/>
  <c r="R12" i="35"/>
  <c r="Q12" i="35"/>
  <c r="P12" i="35"/>
  <c r="O12" i="35"/>
  <c r="N12" i="35"/>
  <c r="M12" i="35"/>
  <c r="R11" i="35"/>
  <c r="Q11" i="35"/>
  <c r="P11" i="35"/>
  <c r="O11" i="35"/>
  <c r="N11" i="35"/>
  <c r="M11" i="35"/>
  <c r="R10" i="35"/>
  <c r="Q10" i="35"/>
  <c r="P10" i="35"/>
  <c r="O10" i="35"/>
  <c r="N10" i="35"/>
  <c r="M10" i="35"/>
  <c r="R9" i="35"/>
  <c r="Q9" i="35"/>
  <c r="P9" i="35"/>
  <c r="O9" i="35"/>
  <c r="N9" i="35"/>
  <c r="M9" i="35"/>
  <c r="R8" i="35"/>
  <c r="Q8" i="35"/>
  <c r="P8" i="35"/>
  <c r="O8" i="35"/>
  <c r="N8" i="35"/>
  <c r="M8" i="35"/>
  <c r="R7" i="35"/>
  <c r="Q7" i="35"/>
  <c r="P7" i="35"/>
  <c r="O7" i="35"/>
  <c r="N7" i="35"/>
  <c r="M7" i="35"/>
  <c r="R6" i="35"/>
  <c r="Q6" i="35"/>
  <c r="P6" i="35"/>
  <c r="O6" i="35"/>
  <c r="N6" i="35"/>
  <c r="M6" i="35"/>
  <c r="R5" i="35"/>
  <c r="Q5" i="35"/>
  <c r="P5" i="35"/>
  <c r="O5" i="35"/>
  <c r="N5" i="35"/>
  <c r="M5" i="35"/>
  <c r="S23" i="33"/>
  <c r="R23" i="33"/>
  <c r="P23" i="33"/>
  <c r="O23" i="33"/>
  <c r="M23" i="33"/>
  <c r="L23" i="33"/>
  <c r="J23" i="33"/>
  <c r="I23" i="33"/>
  <c r="G23" i="33"/>
  <c r="F23" i="33"/>
  <c r="D23" i="33"/>
  <c r="C23" i="33"/>
  <c r="S22" i="33"/>
  <c r="R22" i="33"/>
  <c r="P22" i="33"/>
  <c r="O22" i="33"/>
  <c r="M22" i="33"/>
  <c r="L22" i="33"/>
  <c r="J22" i="33"/>
  <c r="I22" i="33"/>
  <c r="G22" i="33"/>
  <c r="F22" i="33"/>
  <c r="D22" i="33"/>
  <c r="C22" i="33"/>
  <c r="S21" i="33"/>
  <c r="R21" i="33"/>
  <c r="P21" i="33"/>
  <c r="O21" i="33"/>
  <c r="M21" i="33"/>
  <c r="L21" i="33"/>
  <c r="J21" i="33"/>
  <c r="I21" i="33"/>
  <c r="G21" i="33"/>
  <c r="F21" i="33"/>
  <c r="D21" i="33"/>
  <c r="C21" i="33"/>
  <c r="S20" i="33"/>
  <c r="R20" i="33"/>
  <c r="P20" i="33"/>
  <c r="O20" i="33"/>
  <c r="M20" i="33"/>
  <c r="L20" i="33"/>
  <c r="J20" i="33"/>
  <c r="I20" i="33"/>
  <c r="G20" i="33"/>
  <c r="F20" i="33"/>
  <c r="D20" i="33"/>
  <c r="C20" i="33"/>
  <c r="S19" i="33"/>
  <c r="R19" i="33"/>
  <c r="P19" i="33"/>
  <c r="O19" i="33"/>
  <c r="M19" i="33"/>
  <c r="L19" i="33"/>
  <c r="J19" i="33"/>
  <c r="I19" i="33"/>
  <c r="G19" i="33"/>
  <c r="F19" i="33"/>
  <c r="D19" i="33"/>
  <c r="C19" i="33"/>
  <c r="S18" i="33"/>
  <c r="R18" i="33"/>
  <c r="P18" i="33"/>
  <c r="O18" i="33"/>
  <c r="M18" i="33"/>
  <c r="L18" i="33"/>
  <c r="J18" i="33"/>
  <c r="I18" i="33"/>
  <c r="G18" i="33"/>
  <c r="F18" i="33"/>
  <c r="D18" i="33"/>
  <c r="C18" i="33"/>
  <c r="N23" i="32"/>
  <c r="M23" i="32"/>
  <c r="L23" i="32"/>
  <c r="K23" i="32"/>
  <c r="J23" i="32"/>
  <c r="I23" i="32"/>
  <c r="H23" i="32"/>
  <c r="G23" i="32"/>
  <c r="F23" i="32"/>
  <c r="E23" i="32"/>
  <c r="D23" i="32"/>
  <c r="C23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R21" i="174"/>
  <c r="P21" i="174"/>
  <c r="N21" i="174"/>
  <c r="L21" i="174"/>
  <c r="J21" i="174"/>
  <c r="R20" i="174"/>
  <c r="P20" i="174"/>
  <c r="N20" i="174"/>
  <c r="L20" i="174"/>
  <c r="J20" i="174"/>
  <c r="R19" i="174"/>
  <c r="P19" i="174"/>
  <c r="N19" i="174"/>
  <c r="L19" i="174"/>
  <c r="J19" i="174"/>
  <c r="R18" i="174"/>
  <c r="P18" i="174"/>
  <c r="N18" i="174"/>
  <c r="L18" i="174"/>
  <c r="J18" i="174"/>
  <c r="R17" i="174"/>
  <c r="P17" i="174"/>
  <c r="N17" i="174"/>
  <c r="L17" i="174"/>
  <c r="J17" i="174"/>
  <c r="R16" i="174"/>
  <c r="P16" i="174"/>
  <c r="N16" i="174"/>
  <c r="L16" i="174"/>
  <c r="J16" i="174"/>
  <c r="R15" i="174"/>
  <c r="P15" i="174"/>
  <c r="N15" i="174"/>
  <c r="L15" i="174"/>
  <c r="J15" i="174"/>
  <c r="R14" i="174"/>
  <c r="P14" i="174"/>
  <c r="N14" i="174"/>
  <c r="L14" i="174"/>
  <c r="J14" i="174"/>
  <c r="R13" i="174"/>
  <c r="P13" i="174"/>
  <c r="N13" i="174"/>
  <c r="L13" i="174"/>
  <c r="J13" i="174"/>
  <c r="R12" i="174"/>
  <c r="P12" i="174"/>
  <c r="N12" i="174"/>
  <c r="L12" i="174"/>
  <c r="J12" i="174"/>
  <c r="R11" i="174"/>
  <c r="P11" i="174"/>
  <c r="N11" i="174"/>
  <c r="L11" i="174"/>
  <c r="J11" i="174"/>
  <c r="R10" i="174"/>
  <c r="P10" i="174"/>
  <c r="N10" i="174"/>
  <c r="L10" i="174"/>
  <c r="J10" i="174"/>
  <c r="R9" i="174"/>
  <c r="P9" i="174"/>
  <c r="N9" i="174"/>
  <c r="L9" i="174"/>
  <c r="J9" i="174"/>
  <c r="R8" i="174"/>
  <c r="P8" i="174"/>
  <c r="N8" i="174"/>
  <c r="L8" i="174"/>
  <c r="J8" i="174"/>
  <c r="R7" i="174"/>
  <c r="P7" i="174"/>
  <c r="N7" i="174"/>
  <c r="L7" i="174"/>
  <c r="J7" i="174"/>
  <c r="R24" i="31"/>
  <c r="Q24" i="31"/>
  <c r="P24" i="31"/>
  <c r="O24" i="31"/>
  <c r="N24" i="31"/>
  <c r="M24" i="31"/>
  <c r="R23" i="31"/>
  <c r="Q23" i="31"/>
  <c r="P23" i="31"/>
  <c r="O23" i="31"/>
  <c r="N23" i="31"/>
  <c r="M23" i="31"/>
  <c r="R22" i="31"/>
  <c r="Q22" i="31"/>
  <c r="P22" i="31"/>
  <c r="O22" i="31"/>
  <c r="N22" i="31"/>
  <c r="M22" i="31"/>
  <c r="R21" i="31"/>
  <c r="Q21" i="31"/>
  <c r="P21" i="31"/>
  <c r="O21" i="31"/>
  <c r="N21" i="31"/>
  <c r="M21" i="31"/>
  <c r="R20" i="31"/>
  <c r="Q20" i="31"/>
  <c r="P20" i="31"/>
  <c r="O20" i="31"/>
  <c r="N20" i="31"/>
  <c r="M20" i="31"/>
  <c r="R19" i="31"/>
  <c r="Q19" i="31"/>
  <c r="P19" i="31"/>
  <c r="O19" i="31"/>
  <c r="N19" i="31"/>
  <c r="M19" i="31"/>
  <c r="R18" i="31"/>
  <c r="Q18" i="31"/>
  <c r="P18" i="31"/>
  <c r="O18" i="31"/>
  <c r="N18" i="31"/>
  <c r="M18" i="31"/>
  <c r="R17" i="31"/>
  <c r="Q17" i="31"/>
  <c r="P17" i="31"/>
  <c r="O17" i="31"/>
  <c r="N17" i="31"/>
  <c r="M17" i="31"/>
  <c r="R16" i="31"/>
  <c r="Q16" i="31"/>
  <c r="P16" i="31"/>
  <c r="O16" i="31"/>
  <c r="N16" i="31"/>
  <c r="M16" i="31"/>
  <c r="R15" i="31"/>
  <c r="Q15" i="31"/>
  <c r="P15" i="31"/>
  <c r="O15" i="31"/>
  <c r="N15" i="31"/>
  <c r="M15" i="31"/>
  <c r="R14" i="31"/>
  <c r="Q14" i="31"/>
  <c r="P14" i="31"/>
  <c r="O14" i="31"/>
  <c r="N14" i="31"/>
  <c r="M14" i="31"/>
  <c r="R13" i="31"/>
  <c r="Q13" i="31"/>
  <c r="P13" i="31"/>
  <c r="O13" i="31"/>
  <c r="N13" i="31"/>
  <c r="M13" i="31"/>
  <c r="R12" i="31"/>
  <c r="Q12" i="31"/>
  <c r="P12" i="31"/>
  <c r="O12" i="31"/>
  <c r="N12" i="31"/>
  <c r="M12" i="31"/>
  <c r="R11" i="31"/>
  <c r="Q11" i="31"/>
  <c r="P11" i="31"/>
  <c r="O11" i="31"/>
  <c r="N11" i="31"/>
  <c r="M11" i="31"/>
  <c r="R10" i="31"/>
  <c r="Q10" i="31"/>
  <c r="P10" i="31"/>
  <c r="O10" i="31"/>
  <c r="N10" i="31"/>
  <c r="M10" i="31"/>
  <c r="R9" i="31"/>
  <c r="Q9" i="31"/>
  <c r="P9" i="31"/>
  <c r="O9" i="31"/>
  <c r="N9" i="31"/>
  <c r="M9" i="31"/>
  <c r="R8" i="31"/>
  <c r="Q8" i="31"/>
  <c r="P8" i="31"/>
  <c r="O8" i="31"/>
  <c r="N8" i="31"/>
  <c r="M8" i="31"/>
  <c r="R7" i="31"/>
  <c r="Q7" i="31"/>
  <c r="P7" i="31"/>
  <c r="O7" i="31"/>
  <c r="N7" i="31"/>
  <c r="M7" i="31"/>
  <c r="R6" i="31"/>
  <c r="Q6" i="31"/>
  <c r="P6" i="31"/>
  <c r="O6" i="31"/>
  <c r="N6" i="31"/>
  <c r="M6" i="31"/>
  <c r="R5" i="31"/>
  <c r="Q5" i="31"/>
  <c r="P5" i="31"/>
  <c r="O5" i="31"/>
  <c r="N5" i="31"/>
  <c r="M5" i="31"/>
  <c r="P23" i="30"/>
  <c r="O23" i="30"/>
  <c r="M23" i="30"/>
  <c r="L23" i="30"/>
  <c r="J23" i="30"/>
  <c r="I23" i="30"/>
  <c r="G23" i="30"/>
  <c r="F23" i="30"/>
  <c r="D23" i="30"/>
  <c r="C23" i="30"/>
  <c r="P22" i="30"/>
  <c r="O22" i="30"/>
  <c r="M22" i="30"/>
  <c r="L22" i="30"/>
  <c r="J22" i="30"/>
  <c r="I22" i="30"/>
  <c r="G22" i="30"/>
  <c r="F22" i="30"/>
  <c r="D22" i="30"/>
  <c r="C22" i="30"/>
  <c r="P21" i="30"/>
  <c r="O21" i="30"/>
  <c r="M21" i="30"/>
  <c r="L21" i="30"/>
  <c r="J21" i="30"/>
  <c r="I21" i="30"/>
  <c r="G21" i="30"/>
  <c r="F21" i="30"/>
  <c r="D21" i="30"/>
  <c r="C21" i="30"/>
  <c r="P20" i="30"/>
  <c r="O20" i="30"/>
  <c r="M20" i="30"/>
  <c r="L20" i="30"/>
  <c r="J20" i="30"/>
  <c r="I20" i="30"/>
  <c r="G20" i="30"/>
  <c r="F20" i="30"/>
  <c r="D20" i="30"/>
  <c r="C20" i="30"/>
  <c r="P19" i="30"/>
  <c r="O19" i="30"/>
  <c r="M19" i="30"/>
  <c r="L19" i="30"/>
  <c r="J19" i="30"/>
  <c r="I19" i="30"/>
  <c r="G19" i="30"/>
  <c r="F19" i="30"/>
  <c r="D19" i="30"/>
  <c r="C19" i="30"/>
  <c r="P18" i="30"/>
  <c r="O18" i="30"/>
  <c r="M18" i="30"/>
  <c r="L18" i="30"/>
  <c r="J18" i="30"/>
  <c r="I18" i="30"/>
  <c r="G18" i="30"/>
  <c r="F18" i="30"/>
  <c r="D18" i="30"/>
  <c r="C18" i="30"/>
  <c r="N23" i="29"/>
  <c r="M23" i="29"/>
  <c r="L23" i="29"/>
  <c r="K23" i="29"/>
  <c r="J23" i="29"/>
  <c r="I23" i="29"/>
  <c r="H23" i="29"/>
  <c r="G23" i="29"/>
  <c r="F23" i="29"/>
  <c r="E23" i="29"/>
  <c r="D23" i="29"/>
  <c r="C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L23" i="212"/>
  <c r="K23" i="212"/>
  <c r="J23" i="212"/>
  <c r="I23" i="212"/>
  <c r="H23" i="212"/>
  <c r="G23" i="212"/>
  <c r="F23" i="212"/>
  <c r="E23" i="212"/>
  <c r="D23" i="212"/>
  <c r="C23" i="212"/>
  <c r="L22" i="212"/>
  <c r="K22" i="212"/>
  <c r="J22" i="212"/>
  <c r="I22" i="212"/>
  <c r="H22" i="212"/>
  <c r="G22" i="212"/>
  <c r="F22" i="212"/>
  <c r="E22" i="212"/>
  <c r="D22" i="212"/>
  <c r="C22" i="212"/>
  <c r="L21" i="212"/>
  <c r="K21" i="212"/>
  <c r="J21" i="212"/>
  <c r="I21" i="212"/>
  <c r="H21" i="212"/>
  <c r="G21" i="212"/>
  <c r="F21" i="212"/>
  <c r="E21" i="212"/>
  <c r="D21" i="212"/>
  <c r="C21" i="212"/>
  <c r="L20" i="212"/>
  <c r="K20" i="212"/>
  <c r="J20" i="212"/>
  <c r="I20" i="212"/>
  <c r="H20" i="212"/>
  <c r="G20" i="212"/>
  <c r="F20" i="212"/>
  <c r="E20" i="212"/>
  <c r="D20" i="212"/>
  <c r="C20" i="212"/>
  <c r="L19" i="212"/>
  <c r="K19" i="212"/>
  <c r="J19" i="212"/>
  <c r="I19" i="212"/>
  <c r="H19" i="212"/>
  <c r="G19" i="212"/>
  <c r="F19" i="212"/>
  <c r="E19" i="212"/>
  <c r="D19" i="212"/>
  <c r="C19" i="212"/>
  <c r="L18" i="212"/>
  <c r="K18" i="212"/>
  <c r="J18" i="212"/>
  <c r="I18" i="212"/>
  <c r="H18" i="212"/>
  <c r="G18" i="212"/>
  <c r="F18" i="212"/>
  <c r="E18" i="212"/>
  <c r="D18" i="212"/>
  <c r="C18" i="212"/>
  <c r="R19" i="173"/>
  <c r="Q19" i="173"/>
  <c r="P19" i="173"/>
  <c r="O19" i="173"/>
  <c r="N19" i="173"/>
  <c r="M19" i="173"/>
  <c r="R18" i="173"/>
  <c r="Q18" i="173"/>
  <c r="P18" i="173"/>
  <c r="O18" i="173"/>
  <c r="N18" i="173"/>
  <c r="M18" i="173"/>
  <c r="R17" i="173"/>
  <c r="Q17" i="173"/>
  <c r="P17" i="173"/>
  <c r="O17" i="173"/>
  <c r="N17" i="173"/>
  <c r="M17" i="173"/>
  <c r="R16" i="173"/>
  <c r="Q16" i="173"/>
  <c r="P16" i="173"/>
  <c r="O16" i="173"/>
  <c r="N16" i="173"/>
  <c r="M16" i="173"/>
  <c r="R15" i="173"/>
  <c r="Q15" i="173"/>
  <c r="P15" i="173"/>
  <c r="O15" i="173"/>
  <c r="N15" i="173"/>
  <c r="M15" i="173"/>
  <c r="R14" i="173"/>
  <c r="Q14" i="173"/>
  <c r="P14" i="173"/>
  <c r="O14" i="173"/>
  <c r="N14" i="173"/>
  <c r="M14" i="173"/>
  <c r="R13" i="173"/>
  <c r="Q13" i="173"/>
  <c r="P13" i="173"/>
  <c r="O13" i="173"/>
  <c r="N13" i="173"/>
  <c r="M13" i="173"/>
  <c r="R12" i="173"/>
  <c r="Q12" i="173"/>
  <c r="P12" i="173"/>
  <c r="O12" i="173"/>
  <c r="N12" i="173"/>
  <c r="M12" i="173"/>
  <c r="R11" i="173"/>
  <c r="Q11" i="173"/>
  <c r="P11" i="173"/>
  <c r="O11" i="173"/>
  <c r="N11" i="173"/>
  <c r="M11" i="173"/>
  <c r="R10" i="173"/>
  <c r="Q10" i="173"/>
  <c r="P10" i="173"/>
  <c r="O10" i="173"/>
  <c r="N10" i="173"/>
  <c r="M10" i="173"/>
  <c r="R9" i="173"/>
  <c r="Q9" i="173"/>
  <c r="P9" i="173"/>
  <c r="O9" i="173"/>
  <c r="N9" i="173"/>
  <c r="M9" i="173"/>
  <c r="R8" i="173"/>
  <c r="Q8" i="173"/>
  <c r="P8" i="173"/>
  <c r="O8" i="173"/>
  <c r="N8" i="173"/>
  <c r="M8" i="173"/>
  <c r="R7" i="173"/>
  <c r="Q7" i="173"/>
  <c r="P7" i="173"/>
  <c r="O7" i="173"/>
  <c r="N7" i="173"/>
  <c r="M7" i="173"/>
  <c r="R6" i="173"/>
  <c r="Q6" i="173"/>
  <c r="P6" i="173"/>
  <c r="O6" i="173"/>
  <c r="N6" i="173"/>
  <c r="M6" i="173"/>
  <c r="R5" i="173"/>
  <c r="Q5" i="173"/>
  <c r="P5" i="173"/>
  <c r="O5" i="173"/>
  <c r="N5" i="173"/>
  <c r="M5" i="173"/>
  <c r="R19" i="170"/>
  <c r="Q19" i="170"/>
  <c r="P19" i="170"/>
  <c r="O19" i="170"/>
  <c r="N19" i="170"/>
  <c r="M19" i="170"/>
  <c r="R18" i="170"/>
  <c r="Q18" i="170"/>
  <c r="P18" i="170"/>
  <c r="O18" i="170"/>
  <c r="N18" i="170"/>
  <c r="M18" i="170"/>
  <c r="R17" i="170"/>
  <c r="Q17" i="170"/>
  <c r="P17" i="170"/>
  <c r="O17" i="170"/>
  <c r="N17" i="170"/>
  <c r="M17" i="170"/>
  <c r="R16" i="170"/>
  <c r="Q16" i="170"/>
  <c r="P16" i="170"/>
  <c r="O16" i="170"/>
  <c r="N16" i="170"/>
  <c r="M16" i="170"/>
  <c r="R15" i="170"/>
  <c r="Q15" i="170"/>
  <c r="P15" i="170"/>
  <c r="O15" i="170"/>
  <c r="N15" i="170"/>
  <c r="M15" i="170"/>
  <c r="R14" i="170"/>
  <c r="Q14" i="170"/>
  <c r="P14" i="170"/>
  <c r="O14" i="170"/>
  <c r="N14" i="170"/>
  <c r="M14" i="170"/>
  <c r="R13" i="170"/>
  <c r="Q13" i="170"/>
  <c r="P13" i="170"/>
  <c r="O13" i="170"/>
  <c r="N13" i="170"/>
  <c r="M13" i="170"/>
  <c r="R12" i="170"/>
  <c r="Q12" i="170"/>
  <c r="P12" i="170"/>
  <c r="O12" i="170"/>
  <c r="N12" i="170"/>
  <c r="M12" i="170"/>
  <c r="R11" i="170"/>
  <c r="Q11" i="170"/>
  <c r="P11" i="170"/>
  <c r="O11" i="170"/>
  <c r="N11" i="170"/>
  <c r="M11" i="170"/>
  <c r="R10" i="170"/>
  <c r="Q10" i="170"/>
  <c r="P10" i="170"/>
  <c r="O10" i="170"/>
  <c r="N10" i="170"/>
  <c r="M10" i="170"/>
  <c r="R9" i="170"/>
  <c r="Q9" i="170"/>
  <c r="P9" i="170"/>
  <c r="O9" i="170"/>
  <c r="N9" i="170"/>
  <c r="M9" i="170"/>
  <c r="R8" i="170"/>
  <c r="Q8" i="170"/>
  <c r="P8" i="170"/>
  <c r="O8" i="170"/>
  <c r="N8" i="170"/>
  <c r="M8" i="170"/>
  <c r="R7" i="170"/>
  <c r="Q7" i="170"/>
  <c r="P7" i="170"/>
  <c r="O7" i="170"/>
  <c r="N7" i="170"/>
  <c r="M7" i="170"/>
  <c r="R6" i="170"/>
  <c r="Q6" i="170"/>
  <c r="P6" i="170"/>
  <c r="O6" i="170"/>
  <c r="N6" i="170"/>
  <c r="M6" i="170"/>
  <c r="R5" i="170"/>
  <c r="Q5" i="170"/>
  <c r="P5" i="170"/>
  <c r="O5" i="170"/>
  <c r="N5" i="170"/>
  <c r="M5" i="170"/>
  <c r="R19" i="171"/>
  <c r="Q19" i="171"/>
  <c r="P19" i="171"/>
  <c r="O19" i="171"/>
  <c r="N19" i="171"/>
  <c r="M19" i="171"/>
  <c r="R18" i="171"/>
  <c r="Q18" i="171"/>
  <c r="P18" i="171"/>
  <c r="O18" i="171"/>
  <c r="N18" i="171"/>
  <c r="M18" i="171"/>
  <c r="R17" i="171"/>
  <c r="Q17" i="171"/>
  <c r="P17" i="171"/>
  <c r="O17" i="171"/>
  <c r="N17" i="171"/>
  <c r="M17" i="171"/>
  <c r="R16" i="171"/>
  <c r="Q16" i="171"/>
  <c r="P16" i="171"/>
  <c r="O16" i="171"/>
  <c r="N16" i="171"/>
  <c r="M16" i="171"/>
  <c r="R15" i="171"/>
  <c r="Q15" i="171"/>
  <c r="P15" i="171"/>
  <c r="O15" i="171"/>
  <c r="N15" i="171"/>
  <c r="M15" i="171"/>
  <c r="R14" i="171"/>
  <c r="Q14" i="171"/>
  <c r="P14" i="171"/>
  <c r="O14" i="171"/>
  <c r="N14" i="171"/>
  <c r="M14" i="171"/>
  <c r="R13" i="171"/>
  <c r="Q13" i="171"/>
  <c r="P13" i="171"/>
  <c r="O13" i="171"/>
  <c r="N13" i="171"/>
  <c r="M13" i="171"/>
  <c r="R12" i="171"/>
  <c r="Q12" i="171"/>
  <c r="P12" i="171"/>
  <c r="O12" i="171"/>
  <c r="N12" i="171"/>
  <c r="M12" i="171"/>
  <c r="R11" i="171"/>
  <c r="Q11" i="171"/>
  <c r="P11" i="171"/>
  <c r="O11" i="171"/>
  <c r="N11" i="171"/>
  <c r="M11" i="171"/>
  <c r="R10" i="171"/>
  <c r="Q10" i="171"/>
  <c r="P10" i="171"/>
  <c r="O10" i="171"/>
  <c r="N10" i="171"/>
  <c r="M10" i="171"/>
  <c r="R9" i="171"/>
  <c r="Q9" i="171"/>
  <c r="P9" i="171"/>
  <c r="O9" i="171"/>
  <c r="N9" i="171"/>
  <c r="M9" i="171"/>
  <c r="R8" i="171"/>
  <c r="Q8" i="171"/>
  <c r="P8" i="171"/>
  <c r="O8" i="171"/>
  <c r="N8" i="171"/>
  <c r="M8" i="171"/>
  <c r="R7" i="171"/>
  <c r="Q7" i="171"/>
  <c r="P7" i="171"/>
  <c r="O7" i="171"/>
  <c r="N7" i="171"/>
  <c r="M7" i="171"/>
  <c r="R6" i="171"/>
  <c r="Q6" i="171"/>
  <c r="P6" i="171"/>
  <c r="O6" i="171"/>
  <c r="N6" i="171"/>
  <c r="M6" i="171"/>
  <c r="R5" i="171"/>
  <c r="Q5" i="171"/>
  <c r="P5" i="171"/>
  <c r="O5" i="171"/>
  <c r="N5" i="171"/>
  <c r="M5" i="171"/>
  <c r="R6" i="169"/>
  <c r="Q6" i="169"/>
  <c r="P6" i="169"/>
  <c r="O6" i="169"/>
  <c r="N6" i="169"/>
  <c r="M6" i="169"/>
  <c r="R5" i="169"/>
  <c r="Q5" i="169"/>
  <c r="P5" i="169"/>
  <c r="O5" i="169"/>
  <c r="N5" i="169"/>
  <c r="M5" i="169"/>
  <c r="M22" i="197"/>
  <c r="L22" i="197"/>
  <c r="K22" i="197"/>
  <c r="J22" i="197"/>
  <c r="I22" i="197"/>
  <c r="H22" i="197"/>
  <c r="G22" i="197"/>
  <c r="F22" i="197"/>
  <c r="E22" i="197"/>
  <c r="D22" i="197"/>
  <c r="C22" i="197"/>
  <c r="M21" i="197"/>
  <c r="L21" i="197"/>
  <c r="K21" i="197"/>
  <c r="J21" i="197"/>
  <c r="I21" i="197"/>
  <c r="H21" i="197"/>
  <c r="G21" i="197"/>
  <c r="F21" i="197"/>
  <c r="E21" i="197"/>
  <c r="D21" i="197"/>
  <c r="C21" i="197"/>
  <c r="M20" i="197"/>
  <c r="L20" i="197"/>
  <c r="K20" i="197"/>
  <c r="J20" i="197"/>
  <c r="I20" i="197"/>
  <c r="H20" i="197"/>
  <c r="G20" i="197"/>
  <c r="F20" i="197"/>
  <c r="E20" i="197"/>
  <c r="D20" i="197"/>
  <c r="C20" i="197"/>
  <c r="M19" i="197"/>
  <c r="L19" i="197"/>
  <c r="K19" i="197"/>
  <c r="J19" i="197"/>
  <c r="I19" i="197"/>
  <c r="H19" i="197"/>
  <c r="G19" i="197"/>
  <c r="F19" i="197"/>
  <c r="E19" i="197"/>
  <c r="D19" i="197"/>
  <c r="C19" i="197"/>
  <c r="M18" i="197"/>
  <c r="L18" i="197"/>
  <c r="K18" i="197"/>
  <c r="J18" i="197"/>
  <c r="I18" i="197"/>
  <c r="H18" i="197"/>
  <c r="G18" i="197"/>
  <c r="F18" i="197"/>
  <c r="E18" i="197"/>
  <c r="D18" i="197"/>
  <c r="C18" i="197"/>
  <c r="M17" i="197"/>
  <c r="L17" i="197"/>
  <c r="K17" i="197"/>
  <c r="J17" i="197"/>
  <c r="I17" i="197"/>
  <c r="H17" i="197"/>
  <c r="G17" i="197"/>
  <c r="F17" i="197"/>
  <c r="E17" i="197"/>
  <c r="D17" i="197"/>
  <c r="C17" i="197"/>
</calcChain>
</file>

<file path=xl/sharedStrings.xml><?xml version="1.0" encoding="utf-8"?>
<sst xmlns="http://schemas.openxmlformats.org/spreadsheetml/2006/main" count="870" uniqueCount="180">
  <si>
    <t xml:space="preserve"> </t>
  </si>
  <si>
    <t>celkem</t>
  </si>
  <si>
    <t>z toho</t>
  </si>
  <si>
    <t>dívky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</si>
  <si>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</si>
  <si>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</si>
  <si>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</si>
  <si>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</si>
  <si>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</si>
  <si>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</si>
  <si>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</si>
  <si>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</si>
  <si>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</si>
  <si>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</si>
  <si>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</si>
  <si>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</si>
  <si>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</si>
  <si>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</si>
  <si>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</si>
  <si>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</si>
  <si>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</si>
  <si>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</si>
  <si>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</si>
  <si>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</si>
  <si>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</si>
  <si>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</si>
  <si>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</si>
  <si>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v tom</t>
  </si>
  <si>
    <t>ostatní</t>
  </si>
  <si>
    <t>.</t>
  </si>
  <si>
    <t>x</t>
  </si>
  <si>
    <t>žáci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</si>
  <si>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</si>
  <si>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 xml:space="preserve">školy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</si>
  <si>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</si>
  <si>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</si>
  <si>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</si>
  <si>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21 hornictví a hornická geologie, hutnictví a slévárenství</t>
  </si>
  <si>
    <t>23 strojírenství a strojírenská výroba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</si>
  <si>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</si>
  <si>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</si>
  <si>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</si>
  <si>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</si>
  <si>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</si>
  <si>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</si>
  <si>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</si>
  <si>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</si>
  <si>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</si>
  <si>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</si>
  <si>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</si>
  <si>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</si>
  <si>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</si>
  <si>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</si>
  <si>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</si>
  <si>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</si>
  <si>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</si>
  <si>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t>16 ekologie a ochrana životního prostředí</t>
  </si>
  <si>
    <t>18 informatické obory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</si>
  <si>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</si>
  <si>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</si>
  <si>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</si>
  <si>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</si>
  <si>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</si>
  <si>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</si>
  <si>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2017/18</t>
  </si>
  <si>
    <t>chlapci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</si>
  <si>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</si>
  <si>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</si>
  <si>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běžné</t>
  </si>
  <si>
    <t>denní</t>
  </si>
  <si>
    <t>-</t>
  </si>
  <si>
    <t>podle pohlaví</t>
  </si>
  <si>
    <t>2018/19</t>
  </si>
  <si>
    <t>Území</t>
  </si>
  <si>
    <t>abs.</t>
  </si>
  <si>
    <t>v %</t>
  </si>
  <si>
    <t>zpět na obsah</t>
  </si>
  <si>
    <t>Školy</t>
  </si>
  <si>
    <t>Školní 
rok</t>
  </si>
  <si>
    <t>Školní rok</t>
  </si>
  <si>
    <t>Žáci</t>
  </si>
  <si>
    <t>Nově přijatí do 1. ročníku</t>
  </si>
  <si>
    <t>speciální</t>
  </si>
  <si>
    <t>podle formy vzdělávání</t>
  </si>
  <si>
    <t>zkrácené
studium</t>
  </si>
  <si>
    <t>denní vzděl.</t>
  </si>
  <si>
    <t xml:space="preserve">ostatní </t>
  </si>
  <si>
    <t>Obec</t>
  </si>
  <si>
    <t>Jiný resort</t>
  </si>
  <si>
    <t>Kraj</t>
  </si>
  <si>
    <t>Soukromý subjekt</t>
  </si>
  <si>
    <t>Církev</t>
  </si>
  <si>
    <t>Skupiny oborů vzdělání 
(KKOV)</t>
  </si>
  <si>
    <t>26 elektrotechnika, telekom. 
a výpočetní technika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</si>
  <si>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</si>
  <si>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26 elektrotechnika, telekom. a výp. techn.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</si>
  <si>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</si>
  <si>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Školy poskytující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</si>
  <si>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</si>
  <si>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t>z toho v rámci 
zkráceného studia</t>
  </si>
  <si>
    <t>z toho v rámci zkráceného studia</t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</si>
  <si>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</si>
  <si>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</si>
  <si>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t>Absolventi</t>
  </si>
  <si>
    <t>MŠMT nebo jiný resort</t>
  </si>
  <si>
    <t>21 hornictví, hutnictví a slévárenství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</si>
  <si>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</si>
  <si>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t>2019/20</t>
  </si>
  <si>
    <r>
      <t>%</t>
    </r>
    <r>
      <rPr>
        <vertAlign val="superscript"/>
        <sz val="8"/>
        <rFont val="Arial"/>
        <family val="2"/>
        <charset val="238"/>
      </rPr>
      <t>2)</t>
    </r>
  </si>
  <si>
    <r>
      <t>Třídy</t>
    </r>
    <r>
      <rPr>
        <vertAlign val="superscript"/>
        <sz val="8"/>
        <rFont val="Arial"/>
        <family val="2"/>
        <charset val="238"/>
      </rPr>
      <t>3)</t>
    </r>
  </si>
  <si>
    <r>
      <t>ostatní formy</t>
    </r>
    <r>
      <rPr>
        <vertAlign val="superscript"/>
        <sz val="8"/>
        <rFont val="Arial"/>
        <family val="2"/>
        <charset val="238"/>
      </rPr>
      <t>2)</t>
    </r>
  </si>
  <si>
    <t xml:space="preserve">Upozornění: odlišné období časové řady z důvodu dostupnosti dat o absolventech </t>
  </si>
  <si>
    <t>3.2 Střední školy poskytující odborné vzdělávání (bez nástavbového studia)</t>
  </si>
  <si>
    <t>3 Střední vzdělávání</t>
  </si>
  <si>
    <t>Střední odborné vzdělávání s výučním listem</t>
  </si>
  <si>
    <t>Střední odborné vzdělávání s maturitní zkouškou</t>
  </si>
  <si>
    <t>MŠMT – Ministerstvo školství, mládeže a tělovýchovy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</si>
  <si>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v daném kraji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</si>
  <si>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</si>
  <si>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</si>
  <si>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</si>
  <si>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</si>
  <si>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</si>
  <si>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</si>
  <si>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10 let 
(10/11–20/21)</t>
  </si>
  <si>
    <t>denní forma</t>
  </si>
  <si>
    <t>z toho běžné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</si>
  <si>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 odborného vzdělávání (s výučním listem nebo s maturitní zkouškou). Součet škol tak nemusí odpovídat celkovému počtu škol.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</si>
  <si>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třídy v denní formě vzdělávání</t>
    </r>
  </si>
  <si>
    <t xml:space="preserve">z toho </t>
  </si>
  <si>
    <t>ostatní formy</t>
  </si>
  <si>
    <r>
      <t>Třídy</t>
    </r>
    <r>
      <rPr>
        <vertAlign val="superscript"/>
        <sz val="8"/>
        <rFont val="Arial"/>
        <family val="2"/>
        <charset val="238"/>
      </rPr>
      <t>2)</t>
    </r>
  </si>
  <si>
    <t xml:space="preserve">Žáci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</si>
  <si>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zohlednění poskytování nástavbového studia, zahrnuje tedy: střední vzdělávání bez výučního listu a bez maturitní zkoušky, střední vzdělávání s výučním listem (včetně zkráceného), střední vzdělávání s maturitní zkouškou (včetně zkráceného)</t>
    </r>
  </si>
  <si>
    <r>
      <t>školy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</si>
  <si>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výučním listem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</si>
  <si>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zohlednění zkráceného studia (jedna škola může zajišťovat oba druhy vzdělávání)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</si>
  <si>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maturitní zkouškou v daném školním roce</t>
    </r>
  </si>
  <si>
    <t>X</t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</si>
  <si>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</si>
  <si>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</si>
  <si>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</si>
  <si>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</si>
  <si>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</si>
  <si>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t>Tab. 3.2.1: Střední školy poskytující odborné vzdělávání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– školy, třídy, žáci, nově přijatí a absolventi podle genderu a formy vzdělání,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</si>
  <si>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>Tab. 3.2.2: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škol, </t>
    </r>
    <r>
      <rPr>
        <sz val="10"/>
        <color theme="1"/>
        <rFont val="Arial"/>
        <family val="2"/>
        <charset val="238"/>
      </rPr>
      <t>v časové řadě 2011/12–2021/22</t>
    </r>
  </si>
  <si>
    <r>
      <t>Tab. 3.2.3: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žáků, </t>
    </r>
    <r>
      <rPr>
        <sz val="10"/>
        <color theme="1"/>
        <rFont val="Arial"/>
        <family val="2"/>
        <charset val="238"/>
      </rPr>
      <t>v časové řadě 2011/12–2021/22</t>
    </r>
  </si>
  <si>
    <r>
      <t>Tab. 3.2.4: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nově přijatých žáků do 1. ročníku, </t>
    </r>
    <r>
      <rPr>
        <sz val="10"/>
        <color theme="1"/>
        <rFont val="Arial"/>
        <family val="2"/>
        <charset val="238"/>
      </rPr>
      <t>v časové řadě 2011/12–2021/22</t>
    </r>
  </si>
  <si>
    <r>
      <t>Tab. 3.2.5: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absolventů, </t>
    </r>
    <r>
      <rPr>
        <sz val="10"/>
        <color theme="1"/>
        <rFont val="Arial"/>
        <family val="2"/>
        <charset val="238"/>
      </rPr>
      <t>v časové řadě 2010/11–2020/21</t>
    </r>
  </si>
  <si>
    <t>Změna za 5 let 
(15/16-20/21)</t>
  </si>
  <si>
    <r>
      <t>Tab. 3.2.6: Střední vzdělávání (bez výučního listu a bez maturitní zkoušky)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</si>
  <si>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>Tab. 3.2.7: Střední odborné vzdělávání s výučním listem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</si>
  <si>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3.2.8: Střední odborné vzdělávání s výučním listem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</si>
  <si>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rPr>
        <b/>
        <sz val="10"/>
        <color theme="1"/>
        <rFont val="Arial"/>
        <family val="2"/>
        <charset val="238"/>
      </rPr>
      <t>Tab. 3.2.9: Střední odborné vzdělávání s výučním listem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žáci podle skupin oborů vzdělávání, </t>
    </r>
    <r>
      <rPr>
        <sz val="10"/>
        <color theme="1"/>
        <rFont val="Arial"/>
        <family val="2"/>
        <charset val="238"/>
      </rPr>
      <t>v časové řadě 2011/12–2021/22</t>
    </r>
  </si>
  <si>
    <r>
      <t>Tab. 3.2.10: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</si>
  <si>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>Tab. 3.2.11: Střední odborné vzdělávání s maturitní zkouškou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</si>
  <si>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3.2.12: Střední odborné vzdělávání s maturitní zkouškou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</si>
  <si>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rPr>
        <b/>
        <sz val="10"/>
        <color theme="1"/>
        <rFont val="Arial"/>
        <family val="2"/>
        <charset val="238"/>
      </rPr>
      <t>Tab. 3.2.13: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odborné vzdělávání s maturitní zkouškou</t>
    </r>
    <r>
      <rPr>
        <sz val="10"/>
        <color theme="1"/>
        <rFont val="Arial"/>
        <family val="2"/>
        <charset val="238"/>
      </rPr>
      <t xml:space="preserve"> – žáci podle skupin oborů vzdělávání, v časové řadě 2011/12–2021/22</t>
    </r>
  </si>
  <si>
    <r>
      <t xml:space="preserve">Tab. 3.2.14: Střední odborné vzdělávání s maturitní zkouškou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2021/22</t>
    </r>
  </si>
  <si>
    <t>Tab. 3.2.1: Střední školy poskytující odborné vzdělávání – školy, třídy, žáci, nově přijatí a absolventi podle genderu a formy vzdělání, v časové řadě 2011/12–2021/22</t>
  </si>
  <si>
    <t>Tab. 3.2.2: Střední školy poskytující odborné vzdělání v krajském srovnání – počet škol, v časové řadě 2011/12–2021/22</t>
  </si>
  <si>
    <t>Tab. 3.2.3: Střední školy poskytující odborné vzdělání v krajském srovnání – počet žáků, v časové řadě 2011/12–2021/22</t>
  </si>
  <si>
    <t>Tab. 3.2.4: Střední školy poskytující odborné vzdělání v krajském srovnání – počet nově přijatých žáků do 1. ročníku, v časové řadě 2011/12–2021/22</t>
  </si>
  <si>
    <t>Tab. 3.2.6: Střední vzdělávání (bez výučního listu a bez maturitní zkoušky) – školy, třídy, žáci, nově přijatí a absolventi, v časové řadě 2011/12–2021/22</t>
  </si>
  <si>
    <t>Tab. 3.2.7: Střední odborné vzdělávání s výučním listem – školy, třídy, žáci, nově přijatí a absolventi, v časové řadě 2011/12–2021/22</t>
  </si>
  <si>
    <t>Tab. 3.2.8: Střední odborné vzdělávání s výučním listem podle zřizovatele školy – školy a žáci, v časové řadě 2011/12–2021/22</t>
  </si>
  <si>
    <t>Tab. 3.2.9: Střední odborné vzdělávání s výučním listem – žáci podle skupin oborů vzdělávání, v časové řadě 2011/12–2021/22</t>
  </si>
  <si>
    <t>Tab. 3.2.10: Střední odborné vzdělávání s výučním listem v krajském srovnání – školy, třídy a žáci, v časové řadě 2011/12–2021/22</t>
  </si>
  <si>
    <t>Tab. 3.2.11: Střední odborné vzdělávání s maturitní zkouškou – školy, třídy, žáci, nově přijatí a absolventi, v časové řadě 2011/12–2021/22</t>
  </si>
  <si>
    <t>Tab. 3.2.12: Střední odborné vzdělávání s maturitní zkouškou podle zřizovatele školy – školy a žáci, v časové řadě 2011/12–2021/22</t>
  </si>
  <si>
    <t>Tab. 3.2.13: Střední odborné vzdělávání s maturitní zkouškou – žáci podle skupin oborů vzdělávání, v časové řadě 2011/12–2021/22</t>
  </si>
  <si>
    <t>Tab. 3.2.14: Střední odborné vzdělávání s maturitní zkouškou v krajském srovnání – školy, třídy a žáci, ve školním roce 2021/22</t>
  </si>
  <si>
    <t>Tab. 3.2.5: Střední školy poskytující odborné vzdělání v krajském srovnání – počet absolventů, v časové řadě 2010/11–2020/21</t>
  </si>
  <si>
    <t>Změna 
za 5 let 
(16/17–21/22)</t>
  </si>
  <si>
    <t>Změna 
za 10 let 
(11/12–21/22)</t>
  </si>
  <si>
    <t>nezkrácené studium</t>
  </si>
  <si>
    <t xml:space="preserve">denní </t>
  </si>
  <si>
    <t>Poznámka: Do odborného vzdělávání se řadí střední vzdělávání bez výučního listu a maturitní zkoušky, střední vzdělávání s výučním listem (včetně zkráceného), odborné střední vzdělávání s maturitní zkouškou (včetně zkráceného) a nástavbové studium.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</si>
  <si>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maturitní zkouškou v daném kraji</t>
    </r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</si>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</sst>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  <numFmt numFmtId="171" formatCode="#,##0_ ;\-#,##0\ ;\–\ 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Tahoma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4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4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456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0" fillId="0" borderId="0" xfId="0" applyFont="1"/>
    <xf numFmtId="165" fontId="8" fillId="0" borderId="32" xfId="0" applyNumberFormat="1" applyFont="1" applyFill="1" applyBorder="1" applyAlignment="1">
      <alignment horizontal="right" vertical="center"/>
    </xf>
    <xf numFmtId="0" fontId="20" fillId="0" borderId="0" xfId="0" applyFont="1"/>
    <xf numFmtId="165" fontId="8" fillId="0" borderId="26" xfId="0" applyNumberFormat="1" applyFont="1" applyBorder="1" applyAlignment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65" fontId="21" fillId="0" borderId="17" xfId="0" applyNumberFormat="1" applyFont="1" applyBorder="1" applyAlignment="1">
      <alignment vertical="center"/>
    </xf>
    <xf numFmtId="3" fontId="0" fillId="0" borderId="0" xfId="0" applyNumberFormat="1"/>
    <xf numFmtId="0" fontId="20" fillId="0" borderId="0" xfId="0" applyFont="1" applyFill="1"/>
    <xf numFmtId="0" fontId="0" fillId="0" borderId="0" xfId="0" applyFill="1" applyBorder="1"/>
    <xf numFmtId="165" fontId="8" fillId="0" borderId="47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3" fontId="16" fillId="0" borderId="19" xfId="0" applyNumberFormat="1" applyFont="1" applyBorder="1" applyAlignment="1">
      <alignment vertical="center"/>
    </xf>
    <xf numFmtId="0" fontId="0" fillId="0" borderId="0" xfId="0" applyBorder="1"/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8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56" xfId="0" applyNumberFormat="1" applyFont="1" applyFill="1" applyBorder="1" applyAlignment="1" applyProtection="1">
      <alignment horizontal="right" vertical="center"/>
      <protection locked="0"/>
    </xf>
    <xf numFmtId="165" fontId="8" fillId="0" borderId="17" xfId="0" applyNumberFormat="1" applyFont="1" applyBorder="1" applyAlignment="1">
      <alignment horizontal="right"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56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5" xfId="0" applyNumberFormat="1" applyFont="1" applyBorder="1" applyAlignment="1">
      <alignment horizontal="right" vertical="center"/>
    </xf>
    <xf numFmtId="165" fontId="8" fillId="0" borderId="59" xfId="0" applyNumberFormat="1" applyFont="1" applyBorder="1" applyAlignment="1">
      <alignment horizontal="center" vertical="center"/>
    </xf>
    <xf numFmtId="165" fontId="8" fillId="0" borderId="15" xfId="0" applyNumberFormat="1" applyFont="1" applyFill="1" applyBorder="1" applyAlignment="1">
      <alignment vertical="center"/>
    </xf>
    <xf numFmtId="0" fontId="16" fillId="0" borderId="2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165" fontId="8" fillId="0" borderId="47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59" xfId="0" applyNumberFormat="1" applyFont="1" applyBorder="1" applyAlignment="1">
      <alignment horizontal="right" vertical="center"/>
    </xf>
    <xf numFmtId="165" fontId="8" fillId="0" borderId="56" xfId="0" applyNumberFormat="1" applyFont="1" applyBorder="1" applyAlignment="1">
      <alignment horizontal="right" vertical="center"/>
    </xf>
    <xf numFmtId="0" fontId="0" fillId="0" borderId="0" xfId="0"/>
    <xf numFmtId="166" fontId="6" fillId="0" borderId="59" xfId="0" applyNumberFormat="1" applyFont="1" applyFill="1" applyBorder="1" applyAlignment="1" applyProtection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165" fontId="8" fillId="0" borderId="57" xfId="0" applyNumberFormat="1" applyFont="1" applyFill="1" applyBorder="1" applyAlignment="1">
      <alignment horizontal="right" vertical="center"/>
    </xf>
    <xf numFmtId="165" fontId="6" fillId="0" borderId="58" xfId="0" applyNumberFormat="1" applyFont="1" applyFill="1" applyBorder="1" applyAlignment="1" applyProtection="1">
      <alignment horizontal="right" vertical="center"/>
    </xf>
    <xf numFmtId="3" fontId="8" fillId="0" borderId="17" xfId="0" applyNumberFormat="1" applyFont="1" applyBorder="1" applyAlignment="1">
      <alignment vertical="center"/>
    </xf>
    <xf numFmtId="165" fontId="6" fillId="0" borderId="57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/>
    <xf numFmtId="165" fontId="8" fillId="0" borderId="58" xfId="0" applyNumberFormat="1" applyFont="1" applyBorder="1" applyAlignment="1">
      <alignment horizontal="right" vertical="center"/>
    </xf>
    <xf numFmtId="165" fontId="8" fillId="0" borderId="57" xfId="0" applyNumberFormat="1" applyFont="1" applyBorder="1" applyAlignment="1">
      <alignment horizontal="center" vertical="center"/>
    </xf>
    <xf numFmtId="165" fontId="8" fillId="0" borderId="57" xfId="0" applyNumberFormat="1" applyFont="1" applyBorder="1" applyAlignment="1">
      <alignment horizontal="right" vertical="center"/>
    </xf>
    <xf numFmtId="0" fontId="28" fillId="0" borderId="0" xfId="57" applyFont="1" applyAlignment="1" applyProtection="1"/>
    <xf numFmtId="3" fontId="16" fillId="0" borderId="57" xfId="0" applyNumberFormat="1" applyFont="1" applyBorder="1" applyAlignment="1">
      <alignment vertical="center"/>
    </xf>
    <xf numFmtId="165" fontId="8" fillId="0" borderId="17" xfId="0" applyNumberFormat="1" applyFont="1" applyFill="1" applyBorder="1" applyAlignment="1">
      <alignment horizontal="right" vertical="center"/>
    </xf>
    <xf numFmtId="167" fontId="0" fillId="0" borderId="0" xfId="0" applyNumberFormat="1"/>
    <xf numFmtId="165" fontId="8" fillId="0" borderId="47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/>
    <xf numFmtId="3" fontId="8" fillId="0" borderId="57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24" fillId="0" borderId="0" xfId="57" applyAlignment="1" applyProtection="1"/>
    <xf numFmtId="166" fontId="17" fillId="0" borderId="59" xfId="0" applyNumberFormat="1" applyFont="1" applyFill="1" applyBorder="1" applyAlignment="1" applyProtection="1">
      <alignment horizontal="right" vertical="center"/>
    </xf>
    <xf numFmtId="166" fontId="17" fillId="0" borderId="57" xfId="0" applyNumberFormat="1" applyFont="1" applyFill="1" applyBorder="1" applyAlignment="1" applyProtection="1">
      <alignment horizontal="right" vertical="center"/>
    </xf>
    <xf numFmtId="166" fontId="6" fillId="0" borderId="57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165" fontId="8" fillId="0" borderId="94" xfId="0" applyNumberFormat="1" applyFont="1" applyBorder="1" applyAlignment="1">
      <alignment horizontal="right" vertical="center"/>
    </xf>
    <xf numFmtId="165" fontId="8" fillId="0" borderId="94" xfId="0" applyNumberFormat="1" applyFont="1" applyFill="1" applyBorder="1" applyAlignment="1">
      <alignment horizontal="right" vertical="center"/>
    </xf>
    <xf numFmtId="165" fontId="8" fillId="0" borderId="94" xfId="0" applyNumberFormat="1" applyFont="1" applyFill="1" applyBorder="1" applyAlignment="1">
      <alignment vertical="center"/>
    </xf>
    <xf numFmtId="165" fontId="6" fillId="0" borderId="94" xfId="0" applyNumberFormat="1" applyFont="1" applyFill="1" applyBorder="1" applyAlignment="1" applyProtection="1">
      <alignment vertical="center"/>
      <protection locked="0"/>
    </xf>
    <xf numFmtId="165" fontId="21" fillId="0" borderId="94" xfId="0" applyNumberFormat="1" applyFont="1" applyBorder="1" applyAlignment="1">
      <alignment vertical="center"/>
    </xf>
    <xf numFmtId="0" fontId="17" fillId="0" borderId="26" xfId="43" applyFont="1" applyFill="1" applyBorder="1" applyAlignment="1" applyProtection="1">
      <alignment vertical="center" wrapText="1"/>
      <protection locked="0"/>
    </xf>
    <xf numFmtId="165" fontId="22" fillId="0" borderId="94" xfId="0" applyNumberFormat="1" applyFont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/>
    </xf>
    <xf numFmtId="0" fontId="30" fillId="0" borderId="0" xfId="0" applyFont="1"/>
    <xf numFmtId="171" fontId="16" fillId="0" borderId="87" xfId="0" applyNumberFormat="1" applyFont="1" applyBorder="1" applyAlignment="1">
      <alignment vertical="center"/>
    </xf>
    <xf numFmtId="167" fontId="16" fillId="0" borderId="97" xfId="58" applyNumberFormat="1" applyFont="1" applyBorder="1" applyAlignment="1">
      <alignment vertical="center"/>
    </xf>
    <xf numFmtId="171" fontId="16" fillId="0" borderId="101" xfId="0" applyNumberFormat="1" applyFont="1" applyBorder="1" applyAlignment="1">
      <alignment vertical="center"/>
    </xf>
    <xf numFmtId="167" fontId="16" fillId="0" borderId="102" xfId="58" applyNumberFormat="1" applyFont="1" applyBorder="1" applyAlignment="1">
      <alignment vertical="center"/>
    </xf>
    <xf numFmtId="171" fontId="16" fillId="0" borderId="99" xfId="0" applyNumberFormat="1" applyFont="1" applyBorder="1" applyAlignment="1">
      <alignment vertical="center"/>
    </xf>
    <xf numFmtId="167" fontId="16" fillId="0" borderId="89" xfId="58" applyNumberFormat="1" applyFont="1" applyBorder="1" applyAlignment="1">
      <alignment vertical="center"/>
    </xf>
    <xf numFmtId="171" fontId="8" fillId="0" borderId="87" xfId="0" applyNumberFormat="1" applyFont="1" applyBorder="1" applyAlignment="1">
      <alignment vertical="center"/>
    </xf>
    <xf numFmtId="167" fontId="8" fillId="0" borderId="97" xfId="58" applyNumberFormat="1" applyFont="1" applyBorder="1" applyAlignment="1">
      <alignment vertical="center"/>
    </xf>
    <xf numFmtId="171" fontId="8" fillId="0" borderId="84" xfId="0" applyNumberFormat="1" applyFont="1" applyBorder="1" applyAlignment="1">
      <alignment vertical="center"/>
    </xf>
    <xf numFmtId="167" fontId="8" fillId="0" borderId="85" xfId="58" applyNumberFormat="1" applyFont="1" applyBorder="1" applyAlignment="1">
      <alignment vertical="center"/>
    </xf>
    <xf numFmtId="171" fontId="8" fillId="0" borderId="99" xfId="0" applyNumberFormat="1" applyFont="1" applyBorder="1" applyAlignment="1">
      <alignment vertical="center"/>
    </xf>
    <xf numFmtId="167" fontId="8" fillId="0" borderId="89" xfId="58" applyNumberFormat="1" applyFont="1" applyBorder="1" applyAlignment="1">
      <alignment vertical="center"/>
    </xf>
    <xf numFmtId="171" fontId="8" fillId="0" borderId="90" xfId="0" applyNumberFormat="1" applyFont="1" applyBorder="1" applyAlignment="1">
      <alignment vertical="center"/>
    </xf>
    <xf numFmtId="167" fontId="8" fillId="0" borderId="98" xfId="58" applyNumberFormat="1" applyFont="1" applyBorder="1" applyAlignment="1">
      <alignment vertical="center"/>
    </xf>
    <xf numFmtId="171" fontId="8" fillId="0" borderId="92" xfId="0" applyNumberFormat="1" applyFont="1" applyBorder="1" applyAlignment="1">
      <alignment vertical="center"/>
    </xf>
    <xf numFmtId="167" fontId="8" fillId="0" borderId="91" xfId="58" applyNumberFormat="1" applyFont="1" applyBorder="1" applyAlignment="1">
      <alignment vertical="center"/>
    </xf>
    <xf numFmtId="171" fontId="8" fillId="0" borderId="100" xfId="0" applyNumberFormat="1" applyFont="1" applyBorder="1" applyAlignment="1">
      <alignment vertical="center"/>
    </xf>
    <xf numFmtId="167" fontId="8" fillId="0" borderId="93" xfId="58" applyNumberFormat="1" applyFont="1" applyBorder="1" applyAlignment="1">
      <alignment vertical="center"/>
    </xf>
    <xf numFmtId="0" fontId="31" fillId="0" borderId="0" xfId="0" applyFont="1"/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7" fontId="6" fillId="0" borderId="0" xfId="58" applyNumberFormat="1" applyFont="1" applyFill="1" applyBorder="1" applyAlignment="1" applyProtection="1">
      <alignment vertical="center"/>
      <protection locked="0"/>
    </xf>
    <xf numFmtId="167" fontId="6" fillId="0" borderId="0" xfId="58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26" fillId="0" borderId="0" xfId="0" applyFont="1"/>
    <xf numFmtId="0" fontId="33" fillId="0" borderId="0" xfId="0" applyFont="1"/>
    <xf numFmtId="167" fontId="8" fillId="0" borderId="89" xfId="58" applyNumberFormat="1" applyFont="1" applyBorder="1" applyAlignment="1">
      <alignment horizontal="center" vertical="center"/>
    </xf>
    <xf numFmtId="166" fontId="0" fillId="0" borderId="0" xfId="0" applyNumberFormat="1"/>
    <xf numFmtId="165" fontId="21" fillId="0" borderId="17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horizontal="center" vertical="center"/>
    </xf>
    <xf numFmtId="0" fontId="5" fillId="0" borderId="0" xfId="0" applyFont="1"/>
    <xf numFmtId="165" fontId="21" fillId="0" borderId="94" xfId="0" applyNumberFormat="1" applyFont="1" applyBorder="1" applyAlignment="1">
      <alignment horizontal="center" vertical="center"/>
    </xf>
    <xf numFmtId="3" fontId="8" fillId="0" borderId="94" xfId="0" applyNumberFormat="1" applyFont="1" applyBorder="1" applyAlignment="1">
      <alignment horizontal="center" vertical="center"/>
    </xf>
    <xf numFmtId="0" fontId="34" fillId="0" borderId="0" xfId="57" applyFont="1" applyAlignment="1" applyProtection="1"/>
    <xf numFmtId="0" fontId="2" fillId="0" borderId="0" xfId="0" applyFont="1" applyAlignment="1"/>
    <xf numFmtId="167" fontId="10" fillId="0" borderId="57" xfId="58" applyNumberFormat="1" applyFont="1" applyFill="1" applyBorder="1" applyAlignment="1" applyProtection="1">
      <alignment vertical="center"/>
      <protection locked="0"/>
    </xf>
    <xf numFmtId="171" fontId="8" fillId="0" borderId="99" xfId="0" applyNumberFormat="1" applyFont="1" applyFill="1" applyBorder="1" applyAlignment="1">
      <alignment vertical="center"/>
    </xf>
    <xf numFmtId="167" fontId="16" fillId="0" borderId="97" xfId="58" applyNumberFormat="1" applyFont="1" applyBorder="1" applyAlignment="1">
      <alignment horizontal="right" vertical="center"/>
    </xf>
    <xf numFmtId="167" fontId="16" fillId="0" borderId="102" xfId="58" applyNumberFormat="1" applyFont="1" applyBorder="1" applyAlignment="1">
      <alignment horizontal="right" vertical="center"/>
    </xf>
    <xf numFmtId="167" fontId="16" fillId="0" borderId="89" xfId="58" applyNumberFormat="1" applyFont="1" applyBorder="1" applyAlignment="1">
      <alignment horizontal="right" vertical="center"/>
    </xf>
    <xf numFmtId="167" fontId="8" fillId="0" borderId="97" xfId="58" applyNumberFormat="1" applyFont="1" applyBorder="1" applyAlignment="1">
      <alignment horizontal="right" vertical="center"/>
    </xf>
    <xf numFmtId="167" fontId="8" fillId="0" borderId="85" xfId="58" applyNumberFormat="1" applyFont="1" applyBorder="1" applyAlignment="1">
      <alignment horizontal="right" vertical="center"/>
    </xf>
    <xf numFmtId="167" fontId="8" fillId="0" borderId="89" xfId="58" applyNumberFormat="1" applyFont="1" applyBorder="1" applyAlignment="1">
      <alignment horizontal="right" vertical="center"/>
    </xf>
    <xf numFmtId="167" fontId="8" fillId="0" borderId="91" xfId="58" applyNumberFormat="1" applyFont="1" applyBorder="1" applyAlignment="1">
      <alignment horizontal="right" vertical="center"/>
    </xf>
    <xf numFmtId="171" fontId="8" fillId="0" borderId="58" xfId="0" applyNumberFormat="1" applyFont="1" applyBorder="1" applyAlignment="1">
      <alignment vertical="center"/>
    </xf>
    <xf numFmtId="165" fontId="8" fillId="0" borderId="56" xfId="0" applyNumberFormat="1" applyFont="1" applyFill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 vertical="center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60" xfId="1" applyNumberFormat="1" applyFont="1" applyFill="1" applyBorder="1" applyAlignment="1" applyProtection="1">
      <alignment vertical="center"/>
      <protection locked="0"/>
    </xf>
    <xf numFmtId="0" fontId="10" fillId="4" borderId="65" xfId="2" applyFont="1" applyFill="1" applyBorder="1" applyAlignment="1" applyProtection="1">
      <alignment horizontal="center" vertical="center"/>
      <protection locked="0"/>
    </xf>
    <xf numFmtId="167" fontId="6" fillId="4" borderId="66" xfId="58" applyNumberFormat="1" applyFont="1" applyFill="1" applyBorder="1" applyAlignment="1" applyProtection="1">
      <alignment vertical="center"/>
      <protection locked="0"/>
    </xf>
    <xf numFmtId="167" fontId="6" fillId="4" borderId="67" xfId="58" applyNumberFormat="1" applyFont="1" applyFill="1" applyBorder="1" applyAlignment="1" applyProtection="1">
      <alignment vertical="center"/>
      <protection locked="0"/>
    </xf>
    <xf numFmtId="167" fontId="6" fillId="4" borderId="68" xfId="58" applyNumberFormat="1" applyFont="1" applyFill="1" applyBorder="1" applyAlignment="1" applyProtection="1">
      <alignment vertical="center"/>
      <protection locked="0"/>
    </xf>
    <xf numFmtId="167" fontId="6" fillId="4" borderId="65" xfId="58" applyNumberFormat="1" applyFont="1" applyFill="1" applyBorder="1" applyAlignment="1" applyProtection="1">
      <alignment vertical="center"/>
      <protection locked="0"/>
    </xf>
    <xf numFmtId="0" fontId="6" fillId="4" borderId="103" xfId="2" applyFont="1" applyFill="1" applyBorder="1" applyAlignment="1" applyProtection="1">
      <alignment horizontal="center" vertical="center"/>
      <protection locked="0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0" fontId="10" fillId="4" borderId="75" xfId="2" applyFont="1" applyFill="1" applyBorder="1" applyAlignment="1" applyProtection="1">
      <alignment horizontal="center" vertical="center"/>
      <protection locked="0"/>
    </xf>
    <xf numFmtId="167" fontId="6" fillId="4" borderId="77" xfId="58" applyNumberFormat="1" applyFont="1" applyFill="1" applyBorder="1" applyAlignment="1" applyProtection="1">
      <alignment vertical="center"/>
      <protection locked="0"/>
    </xf>
    <xf numFmtId="167" fontId="6" fillId="4" borderId="78" xfId="58" applyNumberFormat="1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86" xfId="2" applyFont="1" applyFill="1" applyBorder="1" applyAlignment="1" applyProtection="1">
      <alignment horizontal="center" vertical="center"/>
      <protection locked="0"/>
    </xf>
    <xf numFmtId="0" fontId="10" fillId="4" borderId="83" xfId="2" applyFont="1" applyFill="1" applyBorder="1" applyAlignment="1" applyProtection="1">
      <alignment horizontal="center" vertical="center"/>
      <protection locked="0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horizontal="center" vertical="center"/>
      <protection locked="0"/>
    </xf>
    <xf numFmtId="165" fontId="6" fillId="4" borderId="60" xfId="1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67" fontId="6" fillId="4" borderId="69" xfId="58" applyNumberFormat="1" applyFont="1" applyFill="1" applyBorder="1" applyAlignment="1" applyProtection="1">
      <alignment vertical="center"/>
      <protection locked="0"/>
    </xf>
    <xf numFmtId="167" fontId="6" fillId="4" borderId="68" xfId="58" applyNumberFormat="1" applyFont="1" applyFill="1" applyBorder="1" applyAlignment="1" applyProtection="1">
      <alignment horizontal="center" vertical="center"/>
      <protection locked="0"/>
    </xf>
    <xf numFmtId="167" fontId="6" fillId="4" borderId="65" xfId="58" applyNumberFormat="1" applyFont="1" applyFill="1" applyBorder="1" applyAlignment="1" applyProtection="1">
      <alignment horizontal="center" vertical="center"/>
      <protection locked="0"/>
    </xf>
    <xf numFmtId="3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88" xfId="2" applyFont="1" applyFill="1" applyBorder="1" applyAlignment="1" applyProtection="1">
      <alignment horizontal="center" vertical="center"/>
      <protection locked="0"/>
    </xf>
    <xf numFmtId="167" fontId="6" fillId="4" borderId="76" xfId="58" applyNumberFormat="1" applyFont="1" applyFill="1" applyBorder="1" applyAlignment="1" applyProtection="1">
      <alignment vertical="center"/>
      <protection locked="0"/>
    </xf>
    <xf numFmtId="167" fontId="6" fillId="4" borderId="78" xfId="58" applyNumberFormat="1" applyFont="1" applyFill="1" applyBorder="1" applyAlignment="1" applyProtection="1">
      <alignment horizontal="center" vertical="center"/>
      <protection locked="0"/>
    </xf>
    <xf numFmtId="167" fontId="6" fillId="4" borderId="75" xfId="58" applyNumberFormat="1" applyFont="1" applyFill="1" applyBorder="1" applyAlignment="1" applyProtection="1">
      <alignment horizontal="center" vertical="center"/>
      <protection locked="0"/>
    </xf>
    <xf numFmtId="167" fontId="6" fillId="4" borderId="79" xfId="58" applyNumberFormat="1" applyFont="1" applyFill="1" applyBorder="1" applyAlignment="1" applyProtection="1">
      <alignment vertical="center"/>
      <protection locked="0"/>
    </xf>
    <xf numFmtId="167" fontId="6" fillId="4" borderId="75" xfId="58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7" fontId="6" fillId="4" borderId="67" xfId="58" applyNumberFormat="1" applyFont="1" applyFill="1" applyBorder="1" applyAlignment="1" applyProtection="1">
      <alignment horizontal="center" vertical="center"/>
      <protection locked="0"/>
    </xf>
    <xf numFmtId="167" fontId="6" fillId="4" borderId="69" xfId="58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7" fontId="6" fillId="4" borderId="77" xfId="58" applyNumberFormat="1" applyFont="1" applyFill="1" applyBorder="1" applyAlignment="1" applyProtection="1">
      <alignment horizontal="center" vertical="center"/>
      <protection locked="0"/>
    </xf>
    <xf numFmtId="167" fontId="6" fillId="4" borderId="79" xfId="58" applyNumberFormat="1" applyFont="1" applyFill="1" applyBorder="1" applyAlignment="1" applyProtection="1">
      <alignment horizontal="center" vertical="center"/>
      <protection locked="0"/>
    </xf>
    <xf numFmtId="3" fontId="6" fillId="4" borderId="22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1" xfId="43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167" fontId="6" fillId="4" borderId="105" xfId="58" applyNumberFormat="1" applyFont="1" applyFill="1" applyBorder="1" applyAlignment="1" applyProtection="1">
      <alignment horizontal="center" vertical="center"/>
      <protection locked="0"/>
    </xf>
    <xf numFmtId="165" fontId="6" fillId="4" borderId="106" xfId="1" applyNumberFormat="1" applyFont="1" applyFill="1" applyBorder="1" applyAlignment="1" applyProtection="1">
      <alignment horizontal="center" vertical="center"/>
      <protection locked="0"/>
    </xf>
    <xf numFmtId="167" fontId="6" fillId="4" borderId="107" xfId="58" applyNumberFormat="1" applyFont="1" applyFill="1" applyBorder="1" applyAlignment="1" applyProtection="1">
      <alignment horizontal="center" vertical="center"/>
      <protection locked="0"/>
    </xf>
    <xf numFmtId="165" fontId="6" fillId="4" borderId="104" xfId="1" applyNumberFormat="1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>
      <alignment horizontal="center" vertical="center" wrapText="1"/>
    </xf>
    <xf numFmtId="165" fontId="6" fillId="4" borderId="95" xfId="1" applyNumberFormat="1" applyFont="1" applyFill="1" applyBorder="1" applyAlignment="1" applyProtection="1">
      <alignment vertical="center"/>
      <protection locked="0"/>
    </xf>
    <xf numFmtId="167" fontId="6" fillId="4" borderId="108" xfId="58" applyNumberFormat="1" applyFont="1" applyFill="1" applyBorder="1" applyAlignment="1" applyProtection="1">
      <alignment vertical="center"/>
      <protection locked="0"/>
    </xf>
    <xf numFmtId="165" fontId="6" fillId="4" borderId="96" xfId="1" applyNumberFormat="1" applyFont="1" applyFill="1" applyBorder="1" applyAlignment="1" applyProtection="1">
      <alignment vertical="center"/>
      <protection locked="0"/>
    </xf>
    <xf numFmtId="166" fontId="17" fillId="0" borderId="110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166" fontId="6" fillId="0" borderId="110" xfId="0" applyNumberFormat="1" applyFont="1" applyFill="1" applyBorder="1" applyAlignment="1" applyProtection="1">
      <alignment horizontal="right" vertical="center"/>
    </xf>
    <xf numFmtId="165" fontId="8" fillId="0" borderId="111" xfId="0" applyNumberFormat="1" applyFont="1" applyBorder="1" applyAlignment="1">
      <alignment horizontal="right" vertical="center"/>
    </xf>
    <xf numFmtId="0" fontId="0" fillId="0" borderId="0" xfId="0"/>
    <xf numFmtId="165" fontId="8" fillId="0" borderId="113" xfId="0" applyNumberFormat="1" applyFont="1" applyBorder="1" applyAlignment="1">
      <alignment horizontal="right" vertical="center"/>
    </xf>
    <xf numFmtId="165" fontId="8" fillId="0" borderId="110" xfId="0" applyNumberFormat="1" applyFont="1" applyBorder="1" applyAlignment="1">
      <alignment horizontal="right" vertical="center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13" xfId="0" applyNumberFormat="1" applyFont="1" applyFill="1" applyBorder="1" applyAlignment="1" applyProtection="1">
      <alignment horizontal="right" vertical="center"/>
    </xf>
    <xf numFmtId="165" fontId="8" fillId="0" borderId="112" xfId="0" applyNumberFormat="1" applyFont="1" applyFill="1" applyBorder="1" applyAlignment="1">
      <alignment horizontal="right" vertical="center"/>
    </xf>
    <xf numFmtId="165" fontId="8" fillId="0" borderId="113" xfId="0" applyNumberFormat="1" applyFont="1" applyFill="1" applyBorder="1" applyAlignment="1">
      <alignment horizontal="right" vertical="center"/>
    </xf>
    <xf numFmtId="165" fontId="8" fillId="0" borderId="113" xfId="0" applyNumberFormat="1" applyFont="1" applyFill="1" applyBorder="1" applyAlignment="1">
      <alignment vertical="center"/>
    </xf>
    <xf numFmtId="165" fontId="8" fillId="0" borderId="114" xfId="0" applyNumberFormat="1" applyFont="1" applyBorder="1" applyAlignment="1">
      <alignment horizontal="right" vertical="center"/>
    </xf>
    <xf numFmtId="165" fontId="8" fillId="0" borderId="114" xfId="0" applyNumberFormat="1" applyFont="1" applyFill="1" applyBorder="1" applyAlignment="1">
      <alignment horizontal="right" vertical="center"/>
    </xf>
    <xf numFmtId="165" fontId="6" fillId="0" borderId="110" xfId="0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13" xfId="0" applyNumberFormat="1" applyFont="1" applyFill="1" applyBorder="1" applyAlignment="1" applyProtection="1">
      <alignment horizontal="right" vertical="center"/>
      <protection locked="0"/>
    </xf>
    <xf numFmtId="167" fontId="4" fillId="0" borderId="57" xfId="58" applyNumberFormat="1" applyFont="1" applyFill="1" applyBorder="1" applyAlignment="1">
      <alignment horizontal="right" vertical="center"/>
    </xf>
    <xf numFmtId="165" fontId="6" fillId="0" borderId="112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/>
    <xf numFmtId="0" fontId="0" fillId="0" borderId="0" xfId="0"/>
    <xf numFmtId="0" fontId="36" fillId="0" borderId="0" xfId="0" applyFont="1" applyAlignment="1">
      <alignment vertical="center"/>
    </xf>
    <xf numFmtId="167" fontId="6" fillId="4" borderId="115" xfId="58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2" fontId="0" fillId="0" borderId="0" xfId="0" applyNumberFormat="1"/>
    <xf numFmtId="171" fontId="0" fillId="0" borderId="0" xfId="0" applyNumberFormat="1"/>
    <xf numFmtId="167" fontId="37" fillId="0" borderId="0" xfId="0" applyNumberFormat="1" applyFont="1"/>
    <xf numFmtId="2" fontId="37" fillId="0" borderId="0" xfId="0" applyNumberFormat="1" applyFont="1"/>
    <xf numFmtId="167" fontId="8" fillId="0" borderId="0" xfId="0" applyNumberFormat="1" applyFont="1" applyAlignment="1">
      <alignment horizontal="center"/>
    </xf>
    <xf numFmtId="0" fontId="38" fillId="0" borderId="0" xfId="57" applyFont="1" applyAlignment="1" applyProtection="1"/>
    <xf numFmtId="0" fontId="10" fillId="4" borderId="116" xfId="2" applyFont="1" applyFill="1" applyBorder="1" applyAlignment="1" applyProtection="1">
      <alignment horizontal="center" vertical="center"/>
      <protection locked="0"/>
    </xf>
    <xf numFmtId="167" fontId="8" fillId="0" borderId="89" xfId="58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1" fontId="8" fillId="0" borderId="87" xfId="0" applyNumberFormat="1" applyFont="1" applyBorder="1" applyAlignment="1">
      <alignment horizontal="center" vertical="center"/>
    </xf>
    <xf numFmtId="167" fontId="8" fillId="0" borderId="97" xfId="58" applyNumberFormat="1" applyFont="1" applyBorder="1" applyAlignment="1">
      <alignment horizontal="center" vertical="center"/>
    </xf>
    <xf numFmtId="171" fontId="8" fillId="0" borderId="58" xfId="0" applyNumberFormat="1" applyFont="1" applyBorder="1" applyAlignment="1">
      <alignment horizontal="center" vertical="center"/>
    </xf>
    <xf numFmtId="171" fontId="8" fillId="0" borderId="84" xfId="0" applyNumberFormat="1" applyFont="1" applyBorder="1" applyAlignment="1">
      <alignment horizontal="center" vertical="center"/>
    </xf>
    <xf numFmtId="167" fontId="0" fillId="0" borderId="0" xfId="0" applyNumberFormat="1" applyBorder="1"/>
    <xf numFmtId="1" fontId="16" fillId="0" borderId="87" xfId="0" applyNumberFormat="1" applyFont="1" applyBorder="1" applyAlignment="1">
      <alignment horizontal="right" vertical="center"/>
    </xf>
    <xf numFmtId="1" fontId="8" fillId="0" borderId="87" xfId="0" applyNumberFormat="1" applyFont="1" applyBorder="1" applyAlignment="1">
      <alignment horizontal="right" vertical="center"/>
    </xf>
    <xf numFmtId="1" fontId="16" fillId="0" borderId="101" xfId="0" applyNumberFormat="1" applyFont="1" applyBorder="1" applyAlignment="1">
      <alignment horizontal="right" vertical="center"/>
    </xf>
    <xf numFmtId="1" fontId="8" fillId="0" borderId="84" xfId="0" applyNumberFormat="1" applyFont="1" applyBorder="1" applyAlignment="1">
      <alignment horizontal="right" vertical="center"/>
    </xf>
    <xf numFmtId="1" fontId="16" fillId="0" borderId="99" xfId="0" applyNumberFormat="1" applyFont="1" applyBorder="1" applyAlignment="1">
      <alignment horizontal="right" vertical="center"/>
    </xf>
    <xf numFmtId="1" fontId="8" fillId="0" borderId="99" xfId="0" applyNumberFormat="1" applyFont="1" applyBorder="1" applyAlignment="1">
      <alignment horizontal="right"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3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6" fillId="4" borderId="109" xfId="2" applyFont="1" applyFill="1" applyBorder="1" applyAlignment="1" applyProtection="1">
      <alignment horizontal="center" vertical="center"/>
      <protection locked="0"/>
    </xf>
    <xf numFmtId="0" fontId="10" fillId="4" borderId="108" xfId="2" applyFont="1" applyFill="1" applyBorder="1" applyAlignment="1" applyProtection="1">
      <alignment horizontal="center" vertical="center"/>
      <protection locked="0"/>
    </xf>
    <xf numFmtId="0" fontId="6" fillId="4" borderId="96" xfId="2" applyFont="1" applyFill="1" applyBorder="1" applyAlignment="1" applyProtection="1">
      <alignment horizontal="center" vertical="center"/>
      <protection locked="0"/>
    </xf>
    <xf numFmtId="0" fontId="10" fillId="4" borderId="1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21" fillId="0" borderId="114" xfId="0" applyNumberFormat="1" applyFont="1" applyFill="1" applyBorder="1" applyAlignment="1">
      <alignment vertical="center"/>
    </xf>
    <xf numFmtId="165" fontId="21" fillId="0" borderId="56" xfId="0" applyNumberFormat="1" applyFont="1" applyFill="1" applyBorder="1" applyAlignment="1">
      <alignment vertical="center"/>
    </xf>
    <xf numFmtId="165" fontId="21" fillId="0" borderId="94" xfId="0" applyNumberFormat="1" applyFont="1" applyFill="1" applyBorder="1" applyAlignment="1">
      <alignment vertical="center"/>
    </xf>
    <xf numFmtId="165" fontId="21" fillId="0" borderId="15" xfId="0" applyNumberFormat="1" applyFont="1" applyFill="1" applyBorder="1" applyAlignment="1">
      <alignment vertical="center"/>
    </xf>
    <xf numFmtId="165" fontId="22" fillId="0" borderId="94" xfId="0" applyNumberFormat="1" applyFont="1" applyFill="1" applyBorder="1" applyAlignment="1">
      <alignment vertical="center"/>
    </xf>
    <xf numFmtId="165" fontId="22" fillId="0" borderId="58" xfId="0" applyNumberFormat="1" applyFont="1" applyFill="1" applyBorder="1" applyAlignment="1">
      <alignment vertical="center"/>
    </xf>
    <xf numFmtId="165" fontId="22" fillId="0" borderId="19" xfId="0" applyNumberFormat="1" applyFont="1" applyBorder="1" applyAlignment="1">
      <alignment vertical="center"/>
    </xf>
    <xf numFmtId="165" fontId="22" fillId="0" borderId="44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8" fillId="0" borderId="0" xfId="57" applyFont="1" applyFill="1" applyAlignment="1" applyProtection="1"/>
    <xf numFmtId="165" fontId="8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66" fontId="0" fillId="0" borderId="0" xfId="0" applyNumberFormat="1" applyFont="1"/>
    <xf numFmtId="0" fontId="24" fillId="0" borderId="0" xfId="57" applyAlignment="1" applyProtection="1">
      <alignment horizontal="right"/>
    </xf>
    <xf numFmtId="165" fontId="6" fillId="0" borderId="0" xfId="36" applyNumberFormat="1" applyFont="1" applyFill="1" applyBorder="1" applyAlignment="1" applyProtection="1">
      <alignment horizontal="right" vertical="center"/>
      <protection locked="0"/>
    </xf>
    <xf numFmtId="3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4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 vertical="center"/>
    </xf>
    <xf numFmtId="165" fontId="16" fillId="0" borderId="113" xfId="0" applyNumberFormat="1" applyFont="1" applyFill="1" applyBorder="1" applyAlignment="1">
      <alignment horizontal="right" vertical="center"/>
    </xf>
    <xf numFmtId="165" fontId="16" fillId="0" borderId="58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16" fillId="0" borderId="56" xfId="0" applyNumberFormat="1" applyFont="1" applyFill="1" applyBorder="1" applyAlignment="1">
      <alignment horizontal="right" vertical="center"/>
    </xf>
    <xf numFmtId="165" fontId="16" fillId="0" borderId="57" xfId="0" applyNumberFormat="1" applyFont="1" applyFill="1" applyBorder="1" applyAlignment="1">
      <alignment vertical="center"/>
    </xf>
    <xf numFmtId="165" fontId="8" fillId="0" borderId="57" xfId="0" applyNumberFormat="1" applyFont="1" applyFill="1" applyBorder="1" applyAlignment="1">
      <alignment vertical="center"/>
    </xf>
    <xf numFmtId="165" fontId="8" fillId="0" borderId="16" xfId="0" applyNumberFormat="1" applyFont="1" applyFill="1" applyBorder="1" applyAlignment="1">
      <alignment vertical="center"/>
    </xf>
    <xf numFmtId="165" fontId="16" fillId="0" borderId="113" xfId="0" applyNumberFormat="1" applyFont="1" applyFill="1" applyBorder="1" applyAlignment="1">
      <alignment vertical="center"/>
    </xf>
    <xf numFmtId="165" fontId="16" fillId="0" borderId="94" xfId="0" applyNumberFormat="1" applyFont="1" applyFill="1" applyBorder="1" applyAlignment="1">
      <alignment horizontal="right" vertical="center"/>
    </xf>
    <xf numFmtId="165" fontId="16" fillId="0" borderId="57" xfId="0" applyNumberFormat="1" applyFont="1" applyFill="1" applyBorder="1" applyAlignment="1">
      <alignment horizontal="right" vertical="center"/>
    </xf>
    <xf numFmtId="165" fontId="16" fillId="0" borderId="94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165" fontId="8" fillId="0" borderId="114" xfId="0" applyNumberFormat="1" applyFont="1" applyBorder="1" applyAlignment="1">
      <alignment horizontal="center" vertical="center"/>
    </xf>
    <xf numFmtId="165" fontId="8" fillId="0" borderId="111" xfId="0" applyNumberFormat="1" applyFont="1" applyBorder="1" applyAlignment="1">
      <alignment horizontal="center" vertical="center"/>
    </xf>
    <xf numFmtId="165" fontId="17" fillId="0" borderId="19" xfId="0" applyNumberFormat="1" applyFont="1" applyFill="1" applyBorder="1" applyAlignment="1" applyProtection="1">
      <alignment horizontal="right" vertical="center"/>
      <protection locked="0"/>
    </xf>
    <xf numFmtId="165" fontId="6" fillId="0" borderId="94" xfId="0" applyNumberFormat="1" applyFont="1" applyFill="1" applyBorder="1" applyAlignment="1" applyProtection="1">
      <alignment horizontal="right" vertical="center"/>
      <protection locked="0"/>
    </xf>
    <xf numFmtId="165" fontId="16" fillId="0" borderId="58" xfId="0" applyNumberFormat="1" applyFont="1" applyFill="1" applyBorder="1" applyAlignment="1">
      <alignment vertical="center"/>
    </xf>
    <xf numFmtId="165" fontId="8" fillId="0" borderId="58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167" fontId="27" fillId="0" borderId="58" xfId="58" applyNumberFormat="1" applyFont="1" applyFill="1" applyBorder="1" applyAlignment="1">
      <alignment horizontal="right" vertical="center"/>
    </xf>
    <xf numFmtId="167" fontId="4" fillId="0" borderId="58" xfId="58" applyNumberFormat="1" applyFont="1" applyFill="1" applyBorder="1" applyAlignment="1">
      <alignment horizontal="right" vertical="center"/>
    </xf>
    <xf numFmtId="167" fontId="4" fillId="0" borderId="18" xfId="58" applyNumberFormat="1" applyFont="1" applyFill="1" applyBorder="1" applyAlignment="1">
      <alignment horizontal="right" vertical="center"/>
    </xf>
    <xf numFmtId="165" fontId="17" fillId="0" borderId="118" xfId="0" applyNumberFormat="1" applyFont="1" applyFill="1" applyBorder="1" applyAlignment="1" applyProtection="1">
      <alignment horizontal="right" vertical="center"/>
      <protection locked="0"/>
    </xf>
    <xf numFmtId="167" fontId="27" fillId="0" borderId="57" xfId="58" applyNumberFormat="1" applyFont="1" applyFill="1" applyBorder="1" applyAlignment="1">
      <alignment horizontal="right" vertical="center"/>
    </xf>
    <xf numFmtId="167" fontId="4" fillId="0" borderId="16" xfId="58" applyNumberFormat="1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center" vertical="center" wrapText="1"/>
    </xf>
    <xf numFmtId="165" fontId="17" fillId="0" borderId="117" xfId="0" applyNumberFormat="1" applyFont="1" applyFill="1" applyBorder="1" applyAlignment="1" applyProtection="1">
      <alignment horizontal="right" vertical="center"/>
      <protection locked="0"/>
    </xf>
    <xf numFmtId="3" fontId="8" fillId="0" borderId="94" xfId="0" applyNumberFormat="1" applyFont="1" applyFill="1" applyBorder="1" applyAlignment="1">
      <alignment vertical="center"/>
    </xf>
    <xf numFmtId="166" fontId="8" fillId="0" borderId="94" xfId="0" applyNumberFormat="1" applyFont="1" applyFill="1" applyBorder="1" applyAlignment="1">
      <alignment vertical="center"/>
    </xf>
    <xf numFmtId="166" fontId="6" fillId="0" borderId="94" xfId="0" applyNumberFormat="1" applyFont="1" applyFill="1" applyBorder="1" applyAlignment="1" applyProtection="1">
      <alignment vertical="center"/>
      <protection locked="0"/>
    </xf>
    <xf numFmtId="166" fontId="8" fillId="0" borderId="57" xfId="0" applyNumberFormat="1" applyFont="1" applyFill="1" applyBorder="1" applyAlignment="1">
      <alignment vertical="center"/>
    </xf>
    <xf numFmtId="166" fontId="8" fillId="0" borderId="17" xfId="0" applyNumberFormat="1" applyFont="1" applyFill="1" applyBorder="1" applyAlignment="1">
      <alignment vertical="center"/>
    </xf>
    <xf numFmtId="166" fontId="8" fillId="0" borderId="16" xfId="0" applyNumberFormat="1" applyFont="1" applyFill="1" applyBorder="1" applyAlignment="1">
      <alignment vertical="center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4" borderId="113" xfId="2" applyFont="1" applyFill="1" applyBorder="1" applyAlignment="1" applyProtection="1">
      <alignment horizontal="center" vertical="center" wrapText="1"/>
      <protection locked="0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3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41" xfId="0" applyNumberFormat="1" applyFont="1" applyFill="1" applyBorder="1" applyAlignment="1">
      <alignment horizontal="center" vertical="center" wrapText="1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42" xfId="0" applyNumberFormat="1" applyFont="1" applyFill="1" applyBorder="1" applyAlignment="1">
      <alignment horizontal="center" vertical="center" wrapText="1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53" xfId="0" applyNumberFormat="1" applyFont="1" applyFill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center" wrapText="1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2" applyFont="1" applyFill="1" applyBorder="1" applyAlignment="1" applyProtection="1">
      <alignment horizontal="center" vertical="center" wrapText="1"/>
      <protection locked="0"/>
    </xf>
    <xf numFmtId="0" fontId="10" fillId="0" borderId="6" xfId="2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1" xfId="2" applyFont="1" applyFill="1" applyBorder="1" applyAlignment="1" applyProtection="1">
      <alignment horizontal="center" vertical="center" wrapText="1"/>
      <protection locked="0"/>
    </xf>
    <xf numFmtId="0" fontId="6" fillId="4" borderId="42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3" xfId="2" applyFont="1" applyFill="1" applyBorder="1" applyAlignment="1" applyProtection="1">
      <alignment horizontal="center" vertical="center" wrapText="1"/>
      <protection locked="0"/>
    </xf>
    <xf numFmtId="0" fontId="6" fillId="3" borderId="42" xfId="2" applyFont="1" applyFill="1" applyBorder="1" applyAlignment="1" applyProtection="1">
      <alignment horizontal="center" vertical="center" wrapText="1"/>
      <protection locked="0"/>
    </xf>
    <xf numFmtId="0" fontId="6" fillId="4" borderId="80" xfId="2" applyFont="1" applyFill="1" applyBorder="1" applyAlignment="1" applyProtection="1">
      <alignment horizontal="center" vertical="center" wrapText="1"/>
      <protection locked="0"/>
    </xf>
    <xf numFmtId="0" fontId="6" fillId="3" borderId="81" xfId="2" applyFont="1" applyFill="1" applyBorder="1" applyAlignment="1" applyProtection="1">
      <alignment horizontal="center" vertical="center" wrapText="1"/>
      <protection locked="0"/>
    </xf>
    <xf numFmtId="0" fontId="6" fillId="3" borderId="46" xfId="2" applyFont="1" applyFill="1" applyBorder="1" applyAlignment="1" applyProtection="1">
      <alignment horizontal="center" vertical="center" wrapText="1"/>
      <protection locked="0"/>
    </xf>
    <xf numFmtId="0" fontId="6" fillId="4" borderId="5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113" xfId="0" applyFont="1" applyFill="1" applyBorder="1" applyAlignment="1">
      <alignment horizontal="center" vertical="center"/>
    </xf>
    <xf numFmtId="0" fontId="6" fillId="3" borderId="1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0" fillId="0" borderId="6" xfId="2" applyFont="1" applyBorder="1" applyAlignment="1" applyProtection="1">
      <alignment horizontal="left" vertical="center" wrapText="1"/>
      <protection locked="0"/>
    </xf>
    <xf numFmtId="0" fontId="6" fillId="4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6" fillId="4" borderId="25" xfId="43" applyFont="1" applyFill="1" applyBorder="1" applyAlignment="1">
      <alignment horizontal="center" vertical="center" wrapText="1"/>
    </xf>
    <xf numFmtId="0" fontId="6" fillId="4" borderId="31" xfId="43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4" borderId="2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4" borderId="40" xfId="43" applyFont="1" applyFill="1" applyBorder="1" applyAlignment="1">
      <alignment horizontal="center" vertical="center" wrapText="1"/>
    </xf>
    <xf numFmtId="0" fontId="6" fillId="3" borderId="35" xfId="43" applyFont="1" applyFill="1" applyBorder="1" applyAlignment="1">
      <alignment horizontal="center" vertical="center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1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3" s="44" customFormat="1" ht="19.5" customHeight="1" x14ac:dyDescent="0.25">
      <c r="A1" s="241" t="s">
        <v>179</v>
      </c>
    </row>
    <row r="2" spans="1:13" s="44" customFormat="1" ht="15" customHeight="1" x14ac:dyDescent="0.25">
      <c r="A2" s="273" t="s">
        <v>139</v>
      </c>
      <c r="B2" s="67"/>
      <c r="C2" s="67"/>
      <c r="D2" s="67"/>
      <c r="E2" s="67"/>
      <c r="F2" s="67"/>
      <c r="G2" s="67"/>
      <c r="H2" s="67"/>
      <c r="I2" s="67"/>
    </row>
    <row r="3" spans="1:13" s="44" customFormat="1" ht="15" customHeight="1" x14ac:dyDescent="0.25">
      <c r="A3" s="240" t="s">
        <v>113</v>
      </c>
    </row>
    <row r="4" spans="1:13" s="44" customFormat="1" ht="15" customHeight="1" x14ac:dyDescent="0.2">
      <c r="A4" s="62" t="s">
        <v>112</v>
      </c>
      <c r="B4" s="67"/>
      <c r="C4" s="67"/>
      <c r="D4" s="67"/>
      <c r="E4" s="67"/>
      <c r="F4" s="67"/>
      <c r="G4" s="67"/>
      <c r="H4" s="67"/>
      <c r="I4" s="67"/>
    </row>
    <row r="5" spans="1:13" s="44" customFormat="1" ht="15" customHeight="1" x14ac:dyDescent="0.2">
      <c r="A5" s="269" t="s">
        <v>159</v>
      </c>
      <c r="B5" s="67"/>
      <c r="C5" s="67"/>
      <c r="D5" s="67"/>
      <c r="E5" s="67"/>
      <c r="F5" s="67"/>
      <c r="G5" s="67"/>
      <c r="H5" s="67"/>
      <c r="I5" s="67"/>
    </row>
    <row r="6" spans="1:13" s="115" customFormat="1" ht="15" customHeight="1" x14ac:dyDescent="0.25">
      <c r="A6" s="222" t="s">
        <v>160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3" s="115" customFormat="1" ht="15" customHeight="1" x14ac:dyDescent="0.25">
      <c r="A7" s="222" t="s">
        <v>161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3" s="115" customFormat="1" ht="15" customHeight="1" x14ac:dyDescent="0.25">
      <c r="A8" s="222" t="s">
        <v>162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3" s="115" customFormat="1" ht="15" customHeight="1" x14ac:dyDescent="0.25">
      <c r="A9" s="222" t="s">
        <v>172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3" s="115" customFormat="1" ht="15" customHeight="1" x14ac:dyDescent="0.25">
      <c r="A10" s="222" t="s">
        <v>163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3" s="115" customFormat="1" ht="15" customHeight="1" x14ac:dyDescent="0.2">
      <c r="A11" s="242" t="s">
        <v>114</v>
      </c>
    </row>
    <row r="12" spans="1:13" s="115" customFormat="1" ht="15" customHeight="1" x14ac:dyDescent="0.25">
      <c r="A12" s="222" t="s">
        <v>164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3" s="115" customFormat="1" ht="15" customHeight="1" x14ac:dyDescent="0.25">
      <c r="A13" s="222" t="s">
        <v>165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3" s="115" customFormat="1" ht="15" customHeight="1" x14ac:dyDescent="0.25">
      <c r="A14" s="222" t="s">
        <v>166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3" s="115" customFormat="1" ht="15" customHeight="1" x14ac:dyDescent="0.25">
      <c r="A15" s="222" t="s">
        <v>167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3" s="115" customFormat="1" ht="15" customHeight="1" x14ac:dyDescent="0.2">
      <c r="A16" s="242" t="s">
        <v>115</v>
      </c>
    </row>
    <row r="17" spans="1:12" s="115" customFormat="1" ht="15" customHeight="1" x14ac:dyDescent="0.25">
      <c r="A17" s="222" t="s">
        <v>168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1:12" s="115" customFormat="1" ht="15" customHeight="1" x14ac:dyDescent="0.25">
      <c r="A18" s="222" t="s">
        <v>169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2" s="115" customFormat="1" ht="15" customHeight="1" x14ac:dyDescent="0.25">
      <c r="A19" s="222" t="s">
        <v>170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12" s="115" customFormat="1" ht="15" customHeight="1" x14ac:dyDescent="0.25">
      <c r="A20" s="222" t="s">
        <v>171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</row>
    <row r="21" spans="1:12" s="44" customFormat="1" ht="15" customHeight="1" x14ac:dyDescent="0.2">
      <c r="A21" s="85"/>
    </row>
  </sheetData>
  <hyperlinks>
    <hyperlink ref="A14" location="'3.2.9'!A1" tooltip="T97" display="Tab. 3.2.9: Střední odborné vzdělávání s výučním listem – žáci podle skupin oborů vzdělávání, v časové řadě 2010/11–2020/21"/>
    <hyperlink ref="A20" location="'3.2.14'!A1" tooltip="T102" display="Tab. 3.2.14: Střední odborné vzdělávání s maturitní zkouškou v krajském srovnání – školy, třídy a žáci, ve školním roce 2020/21"/>
    <hyperlink ref="A5" location="'3.2.1'!A1" display="Tab. 3.2.1: Střední školy poskytující odborné vzdělávání – školy, třídy, žáci, nově přijatí a absolventi podle genderu a formy vzdělání, v časové řadě 2010/11–2020/21"/>
    <hyperlink ref="A10" location="'3.2.6'!A1" display="Tab. 3.2.6: Střední vzdělávání (bez výučního listu a bez maturitní zkoušky) – školy, třídy, žáci, nově přijatí a absolventi, v časové řadě 2010/11–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S122"/>
  <sheetViews>
    <sheetView zoomScaleNormal="100" workbookViewId="0"/>
  </sheetViews>
  <sheetFormatPr defaultRowHeight="15" x14ac:dyDescent="0.25"/>
  <cols>
    <col min="1" max="1" width="12.85546875" customWidth="1"/>
    <col min="2" max="2" width="5.7109375" style="48" customWidth="1"/>
    <col min="3" max="3" width="7.28515625" customWidth="1"/>
    <col min="4" max="4" width="7.28515625" style="48" customWidth="1"/>
    <col min="5" max="6" width="7.28515625" customWidth="1"/>
    <col min="7" max="7" width="7.28515625" style="48" customWidth="1"/>
    <col min="8" max="9" width="7.28515625" customWidth="1"/>
    <col min="10" max="10" width="7.28515625" style="48" customWidth="1"/>
    <col min="11" max="12" width="7.28515625" customWidth="1"/>
    <col min="13" max="13" width="7.28515625" style="48" customWidth="1"/>
    <col min="14" max="15" width="7.28515625" customWidth="1"/>
    <col min="16" max="16" width="7.28515625" style="48" customWidth="1"/>
    <col min="17" max="17" width="7.28515625" customWidth="1"/>
  </cols>
  <sheetData>
    <row r="1" spans="1:19" s="12" customFormat="1" ht="13.5" customHeight="1" x14ac:dyDescent="0.2">
      <c r="A1" s="57" t="s">
        <v>152</v>
      </c>
      <c r="B1" s="57"/>
      <c r="O1" s="118"/>
    </row>
    <row r="2" spans="1:19" s="2" customFormat="1" ht="19.5" customHeight="1" thickBot="1" x14ac:dyDescent="0.3">
      <c r="A2" s="71" t="s">
        <v>76</v>
      </c>
      <c r="B2" s="45"/>
      <c r="D2" s="45"/>
      <c r="G2" s="45"/>
      <c r="J2" s="45"/>
      <c r="L2" s="2" t="s">
        <v>0</v>
      </c>
      <c r="M2" s="45"/>
      <c r="P2" s="45"/>
    </row>
    <row r="3" spans="1:19" ht="19.5" customHeight="1" x14ac:dyDescent="0.25">
      <c r="A3" s="367" t="s">
        <v>78</v>
      </c>
      <c r="B3" s="368"/>
      <c r="C3" s="408" t="s">
        <v>104</v>
      </c>
      <c r="D3" s="401"/>
      <c r="E3" s="401"/>
      <c r="F3" s="400" t="s">
        <v>87</v>
      </c>
      <c r="G3" s="401"/>
      <c r="H3" s="402"/>
      <c r="I3" s="400" t="s">
        <v>89</v>
      </c>
      <c r="J3" s="401"/>
      <c r="K3" s="402"/>
      <c r="L3" s="400" t="s">
        <v>90</v>
      </c>
      <c r="M3" s="401"/>
      <c r="N3" s="402"/>
      <c r="O3" s="400" t="s">
        <v>91</v>
      </c>
      <c r="P3" s="401"/>
      <c r="Q3" s="402"/>
    </row>
    <row r="4" spans="1:19" ht="12" customHeight="1" x14ac:dyDescent="0.25">
      <c r="A4" s="369"/>
      <c r="B4" s="370"/>
      <c r="C4" s="409"/>
      <c r="D4" s="404"/>
      <c r="E4" s="404"/>
      <c r="F4" s="403"/>
      <c r="G4" s="404"/>
      <c r="H4" s="405"/>
      <c r="I4" s="403"/>
      <c r="J4" s="404"/>
      <c r="K4" s="405"/>
      <c r="L4" s="403"/>
      <c r="M4" s="404"/>
      <c r="N4" s="405"/>
      <c r="O4" s="403"/>
      <c r="P4" s="404"/>
      <c r="Q4" s="405"/>
    </row>
    <row r="5" spans="1:19" ht="15.75" customHeight="1" x14ac:dyDescent="0.25">
      <c r="A5" s="369"/>
      <c r="B5" s="370"/>
      <c r="C5" s="406" t="s">
        <v>134</v>
      </c>
      <c r="D5" s="398" t="s">
        <v>31</v>
      </c>
      <c r="E5" s="399"/>
      <c r="F5" s="406" t="s">
        <v>134</v>
      </c>
      <c r="G5" s="398" t="s">
        <v>31</v>
      </c>
      <c r="H5" s="399"/>
      <c r="I5" s="406" t="s">
        <v>33</v>
      </c>
      <c r="J5" s="398" t="s">
        <v>31</v>
      </c>
      <c r="K5" s="399"/>
      <c r="L5" s="406" t="s">
        <v>134</v>
      </c>
      <c r="M5" s="398" t="s">
        <v>31</v>
      </c>
      <c r="N5" s="399"/>
      <c r="O5" s="406" t="s">
        <v>134</v>
      </c>
      <c r="P5" s="398" t="s">
        <v>31</v>
      </c>
      <c r="Q5" s="399"/>
    </row>
    <row r="6" spans="1:19" ht="15.75" customHeight="1" thickBot="1" x14ac:dyDescent="0.3">
      <c r="A6" s="369"/>
      <c r="B6" s="370"/>
      <c r="C6" s="407"/>
      <c r="D6" s="180" t="s">
        <v>66</v>
      </c>
      <c r="E6" s="181" t="s">
        <v>108</v>
      </c>
      <c r="F6" s="407"/>
      <c r="G6" s="180" t="s">
        <v>66</v>
      </c>
      <c r="H6" s="181" t="s">
        <v>108</v>
      </c>
      <c r="I6" s="407"/>
      <c r="J6" s="180" t="s">
        <v>66</v>
      </c>
      <c r="K6" s="181" t="s">
        <v>108</v>
      </c>
      <c r="L6" s="407"/>
      <c r="M6" s="180" t="s">
        <v>66</v>
      </c>
      <c r="N6" s="181" t="s">
        <v>108</v>
      </c>
      <c r="O6" s="407"/>
      <c r="P6" s="180" t="s">
        <v>66</v>
      </c>
      <c r="Q6" s="181" t="s">
        <v>108</v>
      </c>
    </row>
    <row r="7" spans="1:19" s="8" customFormat="1" x14ac:dyDescent="0.25">
      <c r="A7" s="325" t="s">
        <v>5</v>
      </c>
      <c r="B7" s="326"/>
      <c r="C7" s="257">
        <v>29</v>
      </c>
      <c r="D7" s="79">
        <v>1282</v>
      </c>
      <c r="E7" s="120">
        <v>1.2364372860105126E-2</v>
      </c>
      <c r="F7" s="258">
        <v>3</v>
      </c>
      <c r="G7" s="79">
        <v>360</v>
      </c>
      <c r="H7" s="120">
        <v>3.4720547813087716E-3</v>
      </c>
      <c r="I7" s="258">
        <v>400</v>
      </c>
      <c r="J7" s="79">
        <v>91502</v>
      </c>
      <c r="K7" s="120">
        <v>0.88249987944254227</v>
      </c>
      <c r="L7" s="258">
        <v>88</v>
      </c>
      <c r="M7" s="79">
        <v>10217</v>
      </c>
      <c r="N7" s="120">
        <v>9.8538843612865898E-2</v>
      </c>
      <c r="O7" s="258">
        <v>4</v>
      </c>
      <c r="P7" s="79">
        <v>324</v>
      </c>
      <c r="Q7" s="120">
        <v>3.1248493031778945E-3</v>
      </c>
      <c r="S7" s="70"/>
    </row>
    <row r="8" spans="1:19" s="8" customFormat="1" x14ac:dyDescent="0.25">
      <c r="A8" s="319" t="s">
        <v>6</v>
      </c>
      <c r="B8" s="320"/>
      <c r="C8" s="257">
        <v>29</v>
      </c>
      <c r="D8" s="79">
        <v>1288</v>
      </c>
      <c r="E8" s="120">
        <v>1.2808528411464031E-2</v>
      </c>
      <c r="F8" s="258">
        <v>4</v>
      </c>
      <c r="G8" s="79">
        <v>397</v>
      </c>
      <c r="H8" s="120">
        <v>3.9479703255832456E-3</v>
      </c>
      <c r="I8" s="258">
        <v>392</v>
      </c>
      <c r="J8" s="79">
        <v>88247</v>
      </c>
      <c r="K8" s="120">
        <v>0.87757314186837443</v>
      </c>
      <c r="L8" s="258">
        <v>91</v>
      </c>
      <c r="M8" s="79">
        <v>10287</v>
      </c>
      <c r="N8" s="120">
        <v>0.10229917062789634</v>
      </c>
      <c r="O8" s="258">
        <v>5</v>
      </c>
      <c r="P8" s="79">
        <v>339</v>
      </c>
      <c r="Q8" s="120">
        <v>3.3711887666819148E-3</v>
      </c>
      <c r="S8" s="70"/>
    </row>
    <row r="9" spans="1:19" s="8" customFormat="1" x14ac:dyDescent="0.25">
      <c r="A9" s="319" t="s">
        <v>7</v>
      </c>
      <c r="B9" s="320"/>
      <c r="C9" s="257">
        <v>29</v>
      </c>
      <c r="D9" s="79">
        <v>1360</v>
      </c>
      <c r="E9" s="120">
        <v>1.3950005641546399E-2</v>
      </c>
      <c r="F9" s="258">
        <v>5</v>
      </c>
      <c r="G9" s="79">
        <v>440</v>
      </c>
      <c r="H9" s="120">
        <v>4.5132371193238353E-3</v>
      </c>
      <c r="I9" s="258">
        <v>390</v>
      </c>
      <c r="J9" s="79">
        <v>85279</v>
      </c>
      <c r="K9" s="120">
        <v>0.87473715522458484</v>
      </c>
      <c r="L9" s="258">
        <v>92</v>
      </c>
      <c r="M9" s="79">
        <v>10083</v>
      </c>
      <c r="N9" s="120">
        <v>0.10342493153214143</v>
      </c>
      <c r="O9" s="258">
        <v>5</v>
      </c>
      <c r="P9" s="79">
        <v>329</v>
      </c>
      <c r="Q9" s="120">
        <v>3.374670482403504E-3</v>
      </c>
      <c r="S9" s="70"/>
    </row>
    <row r="10" spans="1:19" s="8" customFormat="1" x14ac:dyDescent="0.25">
      <c r="A10" s="319" t="s">
        <v>8</v>
      </c>
      <c r="B10" s="320"/>
      <c r="C10" s="257">
        <v>28</v>
      </c>
      <c r="D10" s="79">
        <v>1314</v>
      </c>
      <c r="E10" s="120">
        <v>1.3866756719678342E-2</v>
      </c>
      <c r="F10" s="258">
        <v>5</v>
      </c>
      <c r="G10" s="79">
        <v>437</v>
      </c>
      <c r="H10" s="120">
        <v>4.6116991525870892E-3</v>
      </c>
      <c r="I10" s="258">
        <v>386</v>
      </c>
      <c r="J10" s="79">
        <v>82982</v>
      </c>
      <c r="K10" s="120">
        <v>0.87571629080087376</v>
      </c>
      <c r="L10" s="258">
        <v>90</v>
      </c>
      <c r="M10" s="79">
        <v>9696</v>
      </c>
      <c r="N10" s="120">
        <v>0.10232273451598264</v>
      </c>
      <c r="O10" s="258">
        <v>5</v>
      </c>
      <c r="P10" s="79">
        <v>330</v>
      </c>
      <c r="Q10" s="120">
        <v>3.4825188108781224E-3</v>
      </c>
      <c r="S10" s="70"/>
    </row>
    <row r="11" spans="1:19" s="8" customFormat="1" x14ac:dyDescent="0.25">
      <c r="A11" s="319" t="s">
        <v>9</v>
      </c>
      <c r="B11" s="320"/>
      <c r="C11" s="257">
        <v>28</v>
      </c>
      <c r="D11" s="259">
        <v>1367</v>
      </c>
      <c r="E11" s="120">
        <v>1.4884419812502041E-2</v>
      </c>
      <c r="F11" s="258">
        <v>5</v>
      </c>
      <c r="G11" s="259">
        <v>441</v>
      </c>
      <c r="H11" s="120">
        <v>4.8017769841356261E-3</v>
      </c>
      <c r="I11" s="258">
        <v>387</v>
      </c>
      <c r="J11" s="259">
        <v>80252</v>
      </c>
      <c r="K11" s="120">
        <v>0.87381452728084408</v>
      </c>
      <c r="L11" s="258">
        <v>88</v>
      </c>
      <c r="M11" s="259">
        <v>9475</v>
      </c>
      <c r="N11" s="120">
        <v>0.10316743066822008</v>
      </c>
      <c r="O11" s="258">
        <v>4</v>
      </c>
      <c r="P11" s="259">
        <v>306</v>
      </c>
      <c r="Q11" s="120">
        <v>3.3318452542981892E-3</v>
      </c>
      <c r="S11" s="70"/>
    </row>
    <row r="12" spans="1:19" s="8" customFormat="1" x14ac:dyDescent="0.25">
      <c r="A12" s="319" t="s">
        <v>10</v>
      </c>
      <c r="B12" s="320"/>
      <c r="C12" s="257">
        <v>27</v>
      </c>
      <c r="D12" s="259">
        <v>1394</v>
      </c>
      <c r="E12" s="120">
        <v>1.558116400460505E-2</v>
      </c>
      <c r="F12" s="258">
        <v>5</v>
      </c>
      <c r="G12" s="259">
        <v>409</v>
      </c>
      <c r="H12" s="120">
        <v>4.571517989873361E-3</v>
      </c>
      <c r="I12" s="258">
        <v>387</v>
      </c>
      <c r="J12" s="259">
        <v>77625</v>
      </c>
      <c r="K12" s="120">
        <v>0.86763834710004806</v>
      </c>
      <c r="L12" s="258">
        <v>91</v>
      </c>
      <c r="M12" s="259">
        <v>9725</v>
      </c>
      <c r="N12" s="120">
        <v>0.10869929694747785</v>
      </c>
      <c r="O12" s="258">
        <v>6</v>
      </c>
      <c r="P12" s="259">
        <v>314</v>
      </c>
      <c r="Q12" s="120">
        <v>3.5096739579956854E-3</v>
      </c>
      <c r="S12" s="70"/>
    </row>
    <row r="13" spans="1:19" s="8" customFormat="1" x14ac:dyDescent="0.25">
      <c r="A13" s="319" t="s">
        <v>64</v>
      </c>
      <c r="B13" s="320"/>
      <c r="C13" s="257">
        <v>27</v>
      </c>
      <c r="D13" s="259">
        <v>1325</v>
      </c>
      <c r="E13" s="120">
        <v>1.5153767855713256E-2</v>
      </c>
      <c r="F13" s="258">
        <v>5</v>
      </c>
      <c r="G13" s="259">
        <v>422</v>
      </c>
      <c r="H13" s="120">
        <v>4.8263321019705614E-3</v>
      </c>
      <c r="I13" s="258">
        <v>386</v>
      </c>
      <c r="J13" s="259">
        <v>75468</v>
      </c>
      <c r="K13" s="120">
        <v>0.86311286983771174</v>
      </c>
      <c r="L13" s="258">
        <v>90</v>
      </c>
      <c r="M13" s="259">
        <v>9917</v>
      </c>
      <c r="N13" s="120">
        <v>0.11341880439630819</v>
      </c>
      <c r="O13" s="258">
        <v>6</v>
      </c>
      <c r="P13" s="259">
        <v>305</v>
      </c>
      <c r="Q13" s="120">
        <v>3.4882258082962591E-3</v>
      </c>
      <c r="S13" s="70"/>
    </row>
    <row r="14" spans="1:19" s="8" customFormat="1" x14ac:dyDescent="0.25">
      <c r="A14" s="319" t="s">
        <v>72</v>
      </c>
      <c r="B14" s="320"/>
      <c r="C14" s="257">
        <v>26</v>
      </c>
      <c r="D14" s="259">
        <v>1310</v>
      </c>
      <c r="E14" s="120">
        <v>1.5128767756091928E-2</v>
      </c>
      <c r="F14" s="258">
        <v>5</v>
      </c>
      <c r="G14" s="259">
        <v>420</v>
      </c>
      <c r="H14" s="120">
        <v>4.850444624090542E-3</v>
      </c>
      <c r="I14" s="258">
        <v>380</v>
      </c>
      <c r="J14" s="259">
        <v>75045</v>
      </c>
      <c r="K14" s="120">
        <v>0.86667051622589208</v>
      </c>
      <c r="L14" s="258">
        <v>88</v>
      </c>
      <c r="M14" s="259">
        <v>9489</v>
      </c>
      <c r="N14" s="120">
        <v>0.10958540247141703</v>
      </c>
      <c r="O14" s="258">
        <v>7</v>
      </c>
      <c r="P14" s="259">
        <v>326</v>
      </c>
      <c r="Q14" s="120">
        <v>3.7648689225083729E-3</v>
      </c>
      <c r="S14" s="70"/>
    </row>
    <row r="15" spans="1:19" s="8" customFormat="1" x14ac:dyDescent="0.25">
      <c r="A15" s="319" t="s">
        <v>107</v>
      </c>
      <c r="B15" s="320"/>
      <c r="C15" s="257">
        <v>27</v>
      </c>
      <c r="D15" s="259">
        <v>1377</v>
      </c>
      <c r="E15" s="120">
        <v>1.5509725961051102E-2</v>
      </c>
      <c r="F15" s="258">
        <v>6</v>
      </c>
      <c r="G15" s="259">
        <v>484</v>
      </c>
      <c r="H15" s="120">
        <v>5.4514940923374973E-3</v>
      </c>
      <c r="I15" s="258">
        <v>381</v>
      </c>
      <c r="J15" s="259">
        <v>76730</v>
      </c>
      <c r="K15" s="120">
        <v>0.86424202831623176</v>
      </c>
      <c r="L15" s="258">
        <v>85</v>
      </c>
      <c r="M15" s="259">
        <v>9832</v>
      </c>
      <c r="N15" s="120">
        <v>0.11074192131376502</v>
      </c>
      <c r="O15" s="258">
        <v>8</v>
      </c>
      <c r="P15" s="259">
        <v>360</v>
      </c>
      <c r="Q15" s="120">
        <v>4.0548303166146674E-3</v>
      </c>
      <c r="S15" s="70"/>
    </row>
    <row r="16" spans="1:19" s="8" customFormat="1" x14ac:dyDescent="0.25">
      <c r="A16" s="319" t="s">
        <v>122</v>
      </c>
      <c r="B16" s="320"/>
      <c r="C16" s="257">
        <v>26</v>
      </c>
      <c r="D16" s="259">
        <v>1399</v>
      </c>
      <c r="E16" s="120">
        <v>1.5434516388830661E-2</v>
      </c>
      <c r="F16" s="258">
        <v>6</v>
      </c>
      <c r="G16" s="259">
        <v>500</v>
      </c>
      <c r="H16" s="120">
        <v>5.5162674727772202E-3</v>
      </c>
      <c r="I16" s="258">
        <v>380</v>
      </c>
      <c r="J16" s="259">
        <v>78505</v>
      </c>
      <c r="K16" s="120">
        <v>0.86610915590075133</v>
      </c>
      <c r="L16" s="258">
        <v>86</v>
      </c>
      <c r="M16" s="259">
        <v>9852</v>
      </c>
      <c r="N16" s="120">
        <v>0.10869253428360234</v>
      </c>
      <c r="O16" s="258">
        <v>8</v>
      </c>
      <c r="P16" s="259">
        <v>385</v>
      </c>
      <c r="Q16" s="120">
        <v>4.2475259540384596E-3</v>
      </c>
      <c r="S16" s="70"/>
    </row>
    <row r="17" spans="1:19" s="8" customFormat="1" ht="15.75" thickBot="1" x14ac:dyDescent="0.3">
      <c r="A17" s="314" t="s">
        <v>140</v>
      </c>
      <c r="B17" s="315"/>
      <c r="C17" s="257">
        <v>27</v>
      </c>
      <c r="D17" s="113">
        <v>1374</v>
      </c>
      <c r="E17" s="120">
        <v>1.5056544227228895E-2</v>
      </c>
      <c r="F17" s="260">
        <v>6</v>
      </c>
      <c r="G17" s="113">
        <v>499</v>
      </c>
      <c r="H17" s="120">
        <v>5.468133602174104E-3</v>
      </c>
      <c r="I17" s="258">
        <v>378</v>
      </c>
      <c r="J17" s="113">
        <v>79165</v>
      </c>
      <c r="K17" s="120">
        <v>0.86750460243710004</v>
      </c>
      <c r="L17" s="260">
        <v>85</v>
      </c>
      <c r="M17" s="113">
        <v>9780</v>
      </c>
      <c r="N17" s="120">
        <v>0.10717103532918383</v>
      </c>
      <c r="O17" s="260">
        <v>7</v>
      </c>
      <c r="P17" s="113">
        <v>438</v>
      </c>
      <c r="Q17" s="120">
        <v>4.7996844043131414E-3</v>
      </c>
      <c r="S17" s="70"/>
    </row>
    <row r="18" spans="1:19" ht="15.75" customHeight="1" x14ac:dyDescent="0.25">
      <c r="A18" s="316" t="s">
        <v>141</v>
      </c>
      <c r="B18" s="141" t="s">
        <v>74</v>
      </c>
      <c r="C18" s="133">
        <f>C17-C16</f>
        <v>1</v>
      </c>
      <c r="D18" s="134">
        <f>D17-D16</f>
        <v>-25</v>
      </c>
      <c r="E18" s="158" t="s">
        <v>30</v>
      </c>
      <c r="F18" s="133">
        <f>F17-F16</f>
        <v>0</v>
      </c>
      <c r="G18" s="134">
        <f>G17-G16</f>
        <v>-1</v>
      </c>
      <c r="H18" s="158" t="s">
        <v>30</v>
      </c>
      <c r="I18" s="133">
        <f>I17-I16</f>
        <v>-2</v>
      </c>
      <c r="J18" s="134">
        <f>J17-J16</f>
        <v>660</v>
      </c>
      <c r="K18" s="158" t="s">
        <v>30</v>
      </c>
      <c r="L18" s="133">
        <f>L17-L16</f>
        <v>-1</v>
      </c>
      <c r="M18" s="134">
        <f>M17-M16</f>
        <v>-72</v>
      </c>
      <c r="N18" s="158" t="s">
        <v>30</v>
      </c>
      <c r="O18" s="133">
        <f>O17-O16</f>
        <v>-1</v>
      </c>
      <c r="P18" s="134">
        <f>P17-P16</f>
        <v>53</v>
      </c>
      <c r="Q18" s="158" t="s">
        <v>30</v>
      </c>
    </row>
    <row r="19" spans="1:19" s="48" customFormat="1" ht="16.5" customHeight="1" x14ac:dyDescent="0.25">
      <c r="A19" s="317"/>
      <c r="B19" s="136" t="s">
        <v>75</v>
      </c>
      <c r="C19" s="138">
        <f>C17/C16-1</f>
        <v>3.8461538461538547E-2</v>
      </c>
      <c r="D19" s="139">
        <f>D17/D16-1</f>
        <v>-1.7869907076483171E-2</v>
      </c>
      <c r="E19" s="164" t="s">
        <v>30</v>
      </c>
      <c r="F19" s="138">
        <f>F17/F16-1</f>
        <v>0</v>
      </c>
      <c r="G19" s="139">
        <f>G17/G16-1</f>
        <v>-2.0000000000000018E-3</v>
      </c>
      <c r="H19" s="164" t="s">
        <v>30</v>
      </c>
      <c r="I19" s="138">
        <f t="shared" ref="I19:O19" si="0">I17/I16-1</f>
        <v>-5.2631578947368585E-3</v>
      </c>
      <c r="J19" s="139">
        <f>J17/J16-1</f>
        <v>8.4071078275269606E-3</v>
      </c>
      <c r="K19" s="164" t="s">
        <v>30</v>
      </c>
      <c r="L19" s="138">
        <f t="shared" si="0"/>
        <v>-1.1627906976744207E-2</v>
      </c>
      <c r="M19" s="139">
        <f>M17/M16-1</f>
        <v>-7.3081607795371095E-3</v>
      </c>
      <c r="N19" s="164" t="s">
        <v>30</v>
      </c>
      <c r="O19" s="138">
        <f t="shared" si="0"/>
        <v>-0.125</v>
      </c>
      <c r="P19" s="139">
        <f>P17/P16-1</f>
        <v>0.1376623376623376</v>
      </c>
      <c r="Q19" s="164" t="s">
        <v>30</v>
      </c>
    </row>
    <row r="20" spans="1:19" ht="15.75" customHeight="1" x14ac:dyDescent="0.25">
      <c r="A20" s="318" t="s">
        <v>142</v>
      </c>
      <c r="B20" s="142" t="s">
        <v>74</v>
      </c>
      <c r="C20" s="144">
        <f>C17-C12</f>
        <v>0</v>
      </c>
      <c r="D20" s="145">
        <f>D17-D12</f>
        <v>-20</v>
      </c>
      <c r="E20" s="161" t="s">
        <v>30</v>
      </c>
      <c r="F20" s="144">
        <f>F17-F12</f>
        <v>1</v>
      </c>
      <c r="G20" s="145">
        <f>G17-G12</f>
        <v>90</v>
      </c>
      <c r="H20" s="161" t="s">
        <v>30</v>
      </c>
      <c r="I20" s="144">
        <f>I17-I12</f>
        <v>-9</v>
      </c>
      <c r="J20" s="145">
        <f>J17-J12</f>
        <v>1540</v>
      </c>
      <c r="K20" s="161" t="s">
        <v>30</v>
      </c>
      <c r="L20" s="144">
        <f>L17-L12</f>
        <v>-6</v>
      </c>
      <c r="M20" s="145">
        <f>M17-M12</f>
        <v>55</v>
      </c>
      <c r="N20" s="161" t="s">
        <v>30</v>
      </c>
      <c r="O20" s="144">
        <f>O17-O12</f>
        <v>1</v>
      </c>
      <c r="P20" s="145">
        <f>P17-P12</f>
        <v>124</v>
      </c>
      <c r="Q20" s="161" t="s">
        <v>30</v>
      </c>
    </row>
    <row r="21" spans="1:19" x14ac:dyDescent="0.25">
      <c r="A21" s="317"/>
      <c r="B21" s="136" t="s">
        <v>75</v>
      </c>
      <c r="C21" s="138">
        <f>C17/C12-1</f>
        <v>0</v>
      </c>
      <c r="D21" s="139">
        <f>D17/D12-1</f>
        <v>-1.4347202295552419E-2</v>
      </c>
      <c r="E21" s="164" t="s">
        <v>30</v>
      </c>
      <c r="F21" s="138">
        <f>F17/F12-1</f>
        <v>0.19999999999999996</v>
      </c>
      <c r="G21" s="139">
        <f>G17/G12-1</f>
        <v>0.22004889975550124</v>
      </c>
      <c r="H21" s="164" t="s">
        <v>30</v>
      </c>
      <c r="I21" s="138">
        <f>I17/I12-1</f>
        <v>-2.3255813953488413E-2</v>
      </c>
      <c r="J21" s="139">
        <f>J17/J12-1</f>
        <v>1.9838969404186724E-2</v>
      </c>
      <c r="K21" s="164" t="s">
        <v>30</v>
      </c>
      <c r="L21" s="138">
        <f>L17/L12-1</f>
        <v>-6.5934065934065922E-2</v>
      </c>
      <c r="M21" s="139">
        <f>M17/M12-1</f>
        <v>5.6555269922879958E-3</v>
      </c>
      <c r="N21" s="164" t="s">
        <v>30</v>
      </c>
      <c r="O21" s="138">
        <f>O17/O12-1</f>
        <v>0.16666666666666674</v>
      </c>
      <c r="P21" s="139">
        <f>P17/P12-1</f>
        <v>0.39490445859872603</v>
      </c>
      <c r="Q21" s="164" t="s">
        <v>30</v>
      </c>
    </row>
    <row r="22" spans="1:19" ht="15.75" customHeight="1" x14ac:dyDescent="0.25">
      <c r="A22" s="318" t="s">
        <v>143</v>
      </c>
      <c r="B22" s="142" t="s">
        <v>74</v>
      </c>
      <c r="C22" s="144">
        <f>C17-C7</f>
        <v>-2</v>
      </c>
      <c r="D22" s="145">
        <f>D17-D7</f>
        <v>92</v>
      </c>
      <c r="E22" s="161" t="s">
        <v>30</v>
      </c>
      <c r="F22" s="144">
        <f>F17-F7</f>
        <v>3</v>
      </c>
      <c r="G22" s="145">
        <f>G17-G7</f>
        <v>139</v>
      </c>
      <c r="H22" s="161" t="s">
        <v>30</v>
      </c>
      <c r="I22" s="144">
        <f>I17-I7</f>
        <v>-22</v>
      </c>
      <c r="J22" s="145">
        <f>J17-J7</f>
        <v>-12337</v>
      </c>
      <c r="K22" s="161" t="s">
        <v>30</v>
      </c>
      <c r="L22" s="144">
        <f>L17-L7</f>
        <v>-3</v>
      </c>
      <c r="M22" s="145">
        <f>M17-M7</f>
        <v>-437</v>
      </c>
      <c r="N22" s="161" t="s">
        <v>30</v>
      </c>
      <c r="O22" s="144">
        <f>O17-O7</f>
        <v>3</v>
      </c>
      <c r="P22" s="145">
        <f>P17-P7</f>
        <v>114</v>
      </c>
      <c r="Q22" s="161" t="s">
        <v>30</v>
      </c>
    </row>
    <row r="23" spans="1:19" ht="15.75" customHeight="1" thickBot="1" x14ac:dyDescent="0.3">
      <c r="A23" s="345"/>
      <c r="B23" s="147" t="s">
        <v>75</v>
      </c>
      <c r="C23" s="148">
        <f>C17/C7-1</f>
        <v>-6.8965517241379337E-2</v>
      </c>
      <c r="D23" s="149">
        <f>D17/D7-1</f>
        <v>7.1762870514820554E-2</v>
      </c>
      <c r="E23" s="169" t="s">
        <v>30</v>
      </c>
      <c r="F23" s="148">
        <f>F17/F7-1</f>
        <v>1</v>
      </c>
      <c r="G23" s="149">
        <f>G17/G7-1</f>
        <v>0.38611111111111107</v>
      </c>
      <c r="H23" s="169" t="s">
        <v>30</v>
      </c>
      <c r="I23" s="148">
        <f>I17/I7-1</f>
        <v>-5.5000000000000049E-2</v>
      </c>
      <c r="J23" s="149">
        <f>J17/J7-1</f>
        <v>-0.1348276540403488</v>
      </c>
      <c r="K23" s="169" t="s">
        <v>30</v>
      </c>
      <c r="L23" s="148">
        <f>L17/L7-1</f>
        <v>-3.4090909090909061E-2</v>
      </c>
      <c r="M23" s="149">
        <f>M17/M7-1</f>
        <v>-4.2771850836840541E-2</v>
      </c>
      <c r="N23" s="169" t="s">
        <v>30</v>
      </c>
      <c r="O23" s="148">
        <f>O17/O7-1</f>
        <v>0.75</v>
      </c>
      <c r="P23" s="149">
        <f>P17/P7-1</f>
        <v>0.35185185185185186</v>
      </c>
      <c r="Q23" s="169" t="s">
        <v>30</v>
      </c>
    </row>
    <row r="24" spans="1:19" ht="15.75" customHeight="1" x14ac:dyDescent="0.25">
      <c r="A24" s="244" t="s">
        <v>136</v>
      </c>
      <c r="B24" s="58"/>
      <c r="F24" s="212"/>
    </row>
    <row r="25" spans="1:19" s="196" customFormat="1" x14ac:dyDescent="0.25">
      <c r="A25" s="244" t="s">
        <v>135</v>
      </c>
      <c r="B25" s="58"/>
    </row>
    <row r="26" spans="1:19" ht="18.75" customHeight="1" x14ac:dyDescent="0.25">
      <c r="A26" s="243" t="s">
        <v>116</v>
      </c>
    </row>
    <row r="27" spans="1:19" x14ac:dyDescent="0.25">
      <c r="A27" s="104"/>
    </row>
    <row r="28" spans="1:19" ht="15.75" customHeight="1" x14ac:dyDescent="0.25">
      <c r="A28" s="36"/>
      <c r="C28" s="21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9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9" ht="15.75" customHeight="1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9" ht="15.75" customHeight="1" x14ac:dyDescent="0.2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ht="15.75" customHeight="1" x14ac:dyDescent="0.2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5.75" customHeight="1" x14ac:dyDescent="0.2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5.75" customHeight="1" x14ac:dyDescent="0.25"/>
    <row r="35" spans="3:17" ht="15.75" customHeight="1" x14ac:dyDescent="0.25"/>
    <row r="36" spans="3:17" ht="15.75" customHeight="1" x14ac:dyDescent="0.25"/>
    <row r="37" spans="3:17" ht="15.75" customHeight="1" x14ac:dyDescent="0.25"/>
    <row r="40" spans="3:17" ht="30" customHeight="1" x14ac:dyDescent="0.25"/>
    <row r="41" spans="3:17" ht="15.75" customHeight="1" x14ac:dyDescent="0.25"/>
    <row r="43" spans="3:17" ht="15.75" customHeight="1" x14ac:dyDescent="0.25"/>
    <row r="44" spans="3:17" ht="15.75" customHeight="1" x14ac:dyDescent="0.25"/>
    <row r="45" spans="3:17" ht="15.75" customHeight="1" x14ac:dyDescent="0.25"/>
    <row r="47" spans="3:17" ht="60" customHeight="1" x14ac:dyDescent="0.25"/>
    <row r="48" spans="3:17" ht="15.75" customHeight="1" x14ac:dyDescent="0.25"/>
    <row r="49" ht="15.75" customHeight="1" x14ac:dyDescent="0.25"/>
    <row r="50" ht="15.75" customHeight="1" x14ac:dyDescent="0.25"/>
    <row r="54" ht="75" customHeight="1" x14ac:dyDescent="0.25"/>
    <row r="56" ht="15.75" customHeight="1" x14ac:dyDescent="0.25"/>
    <row r="57" ht="15.75" customHeight="1" x14ac:dyDescent="0.25"/>
    <row r="58" ht="15.75" customHeight="1" x14ac:dyDescent="0.25"/>
    <row r="66" ht="15.75" customHeight="1" x14ac:dyDescent="0.25"/>
    <row r="68" ht="30" customHeight="1" x14ac:dyDescent="0.25"/>
    <row r="75" ht="45" customHeight="1" x14ac:dyDescent="0.25"/>
    <row r="82" ht="75" customHeight="1" x14ac:dyDescent="0.25"/>
    <row r="89" ht="75" customHeight="1" x14ac:dyDescent="0.25"/>
    <row r="96" ht="30" customHeight="1" x14ac:dyDescent="0.25"/>
    <row r="103" ht="60" customHeight="1" x14ac:dyDescent="0.25"/>
    <row r="110" ht="75" customHeight="1" x14ac:dyDescent="0.25"/>
    <row r="117" ht="15.75" customHeight="1" x14ac:dyDescent="0.25"/>
    <row r="122" ht="15.75" customHeight="1" x14ac:dyDescent="0.25"/>
  </sheetData>
  <mergeCells count="30"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A19"/>
    <mergeCell ref="P5:Q5"/>
    <mergeCell ref="A17:B17"/>
    <mergeCell ref="L3:N4"/>
    <mergeCell ref="O3:Q4"/>
    <mergeCell ref="M5:N5"/>
    <mergeCell ref="L5:L6"/>
    <mergeCell ref="O5:O6"/>
    <mergeCell ref="C3:E4"/>
    <mergeCell ref="F3:H4"/>
    <mergeCell ref="I3:K4"/>
    <mergeCell ref="D5:E5"/>
    <mergeCell ref="G5:H5"/>
    <mergeCell ref="J5:K5"/>
    <mergeCell ref="C5:C6"/>
    <mergeCell ref="F5:F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R25"/>
  <sheetViews>
    <sheetView zoomScaleNormal="100" workbookViewId="0"/>
  </sheetViews>
  <sheetFormatPr defaultRowHeight="15" x14ac:dyDescent="0.25"/>
  <cols>
    <col min="1" max="1" width="24.28515625" customWidth="1"/>
    <col min="2" max="5" width="7" customWidth="1"/>
    <col min="6" max="11" width="6.42578125" customWidth="1"/>
    <col min="12" max="12" width="6.42578125" style="48" customWidth="1"/>
    <col min="13" max="14" width="6.42578125" customWidth="1"/>
    <col min="15" max="16" width="6.42578125" style="48" customWidth="1"/>
    <col min="17" max="17" width="6.85546875" style="48" customWidth="1"/>
    <col min="18" max="18" width="6.42578125" style="48" customWidth="1"/>
  </cols>
  <sheetData>
    <row r="1" spans="1:18" s="1" customFormat="1" ht="17.25" customHeight="1" x14ac:dyDescent="0.2">
      <c r="A1" s="44" t="s">
        <v>153</v>
      </c>
      <c r="L1" s="44"/>
      <c r="O1" s="118"/>
      <c r="P1" s="44"/>
      <c r="Q1" s="44"/>
      <c r="R1" s="44"/>
    </row>
    <row r="2" spans="1:18" s="2" customFormat="1" ht="17.25" customHeight="1" thickBot="1" x14ac:dyDescent="0.3">
      <c r="A2" s="71" t="s">
        <v>76</v>
      </c>
      <c r="I2" s="2" t="s">
        <v>0</v>
      </c>
      <c r="L2" s="45"/>
      <c r="O2" s="45"/>
      <c r="P2" s="45"/>
      <c r="Q2" s="45"/>
      <c r="R2" s="45"/>
    </row>
    <row r="3" spans="1:18" ht="22.5" customHeight="1" x14ac:dyDescent="0.25">
      <c r="A3" s="410" t="s">
        <v>92</v>
      </c>
      <c r="B3" s="349" t="s">
        <v>79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2" t="s">
        <v>141</v>
      </c>
      <c r="N3" s="353"/>
      <c r="O3" s="354" t="s">
        <v>142</v>
      </c>
      <c r="P3" s="353"/>
      <c r="Q3" s="354" t="s">
        <v>143</v>
      </c>
      <c r="R3" s="355"/>
    </row>
    <row r="4" spans="1:18" ht="22.5" customHeight="1" thickBot="1" x14ac:dyDescent="0.3">
      <c r="A4" s="411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1" t="s">
        <v>64</v>
      </c>
      <c r="I4" s="151" t="s">
        <v>72</v>
      </c>
      <c r="J4" s="151" t="s">
        <v>107</v>
      </c>
      <c r="K4" s="151" t="s">
        <v>122</v>
      </c>
      <c r="L4" s="152" t="s">
        <v>140</v>
      </c>
      <c r="M4" s="153" t="s">
        <v>74</v>
      </c>
      <c r="N4" s="154" t="s">
        <v>75</v>
      </c>
      <c r="O4" s="155" t="s">
        <v>74</v>
      </c>
      <c r="P4" s="154" t="s">
        <v>75</v>
      </c>
      <c r="Q4" s="155" t="s">
        <v>74</v>
      </c>
      <c r="R4" s="166" t="s">
        <v>75</v>
      </c>
    </row>
    <row r="5" spans="1:18" ht="21.75" customHeight="1" x14ac:dyDescent="0.25">
      <c r="A5" s="81" t="s">
        <v>36</v>
      </c>
      <c r="B5" s="261">
        <v>103685</v>
      </c>
      <c r="C5" s="261">
        <v>100558</v>
      </c>
      <c r="D5" s="82">
        <v>97491</v>
      </c>
      <c r="E5" s="261">
        <v>94759</v>
      </c>
      <c r="F5" s="262">
        <v>91841</v>
      </c>
      <c r="G5" s="262">
        <v>89467</v>
      </c>
      <c r="H5" s="262">
        <v>87437</v>
      </c>
      <c r="I5" s="262">
        <v>86590</v>
      </c>
      <c r="J5" s="262">
        <v>88783</v>
      </c>
      <c r="K5" s="262">
        <v>90641</v>
      </c>
      <c r="L5" s="63">
        <v>91256</v>
      </c>
      <c r="M5" s="86">
        <f>L5-K5</f>
        <v>615</v>
      </c>
      <c r="N5" s="87">
        <f>L5/K5-1</f>
        <v>6.7850089915160172E-3</v>
      </c>
      <c r="O5" s="88">
        <f>L5-G5</f>
        <v>1789</v>
      </c>
      <c r="P5" s="89">
        <f>L5/G5-1</f>
        <v>1.9996199716096452E-2</v>
      </c>
      <c r="Q5" s="90">
        <f t="shared" ref="Q5:Q16" si="0">L5-B5</f>
        <v>-12429</v>
      </c>
      <c r="R5" s="91">
        <f>L5/B5-1</f>
        <v>-0.11987269132468537</v>
      </c>
    </row>
    <row r="6" spans="1:18" ht="24.75" customHeight="1" x14ac:dyDescent="0.25">
      <c r="A6" s="42" t="s">
        <v>37</v>
      </c>
      <c r="B6" s="80">
        <v>99</v>
      </c>
      <c r="C6" s="80">
        <v>89</v>
      </c>
      <c r="D6" s="80">
        <v>91</v>
      </c>
      <c r="E6" s="80">
        <v>62</v>
      </c>
      <c r="F6" s="259">
        <v>75</v>
      </c>
      <c r="G6" s="259">
        <v>82</v>
      </c>
      <c r="H6" s="259">
        <v>60</v>
      </c>
      <c r="I6" s="259">
        <v>46</v>
      </c>
      <c r="J6" s="259">
        <v>26</v>
      </c>
      <c r="K6" s="259">
        <v>16</v>
      </c>
      <c r="L6" s="68">
        <v>13</v>
      </c>
      <c r="M6" s="92">
        <f t="shared" ref="M6:M12" si="1">L6-K6</f>
        <v>-3</v>
      </c>
      <c r="N6" s="93">
        <f t="shared" ref="N6:N12" si="2">L6/K6-1</f>
        <v>-0.1875</v>
      </c>
      <c r="O6" s="94">
        <f t="shared" ref="O6:O12" si="3">L6-G6</f>
        <v>-69</v>
      </c>
      <c r="P6" s="95">
        <f t="shared" ref="P6:P12" si="4">L6/G6-1</f>
        <v>-0.84146341463414631</v>
      </c>
      <c r="Q6" s="96">
        <f t="shared" si="0"/>
        <v>-86</v>
      </c>
      <c r="R6" s="97">
        <f t="shared" ref="R6:R12" si="5">L6/B6-1</f>
        <v>-0.86868686868686873</v>
      </c>
    </row>
    <row r="7" spans="1:18" ht="24.75" customHeight="1" x14ac:dyDescent="0.25">
      <c r="A7" s="42" t="s">
        <v>38</v>
      </c>
      <c r="B7" s="80">
        <v>21075</v>
      </c>
      <c r="C7" s="80">
        <v>20877</v>
      </c>
      <c r="D7" s="80">
        <v>20822</v>
      </c>
      <c r="E7" s="80">
        <v>20955</v>
      </c>
      <c r="F7" s="259">
        <v>20684</v>
      </c>
      <c r="G7" s="259">
        <v>20532</v>
      </c>
      <c r="H7" s="259">
        <v>20306</v>
      </c>
      <c r="I7" s="259">
        <v>19784</v>
      </c>
      <c r="J7" s="259">
        <v>19283</v>
      </c>
      <c r="K7" s="259">
        <v>18526</v>
      </c>
      <c r="L7" s="68">
        <v>17708</v>
      </c>
      <c r="M7" s="92">
        <f t="shared" si="1"/>
        <v>-818</v>
      </c>
      <c r="N7" s="93">
        <f t="shared" si="2"/>
        <v>-4.4154161718665708E-2</v>
      </c>
      <c r="O7" s="94">
        <f t="shared" si="3"/>
        <v>-2824</v>
      </c>
      <c r="P7" s="95">
        <f t="shared" si="4"/>
        <v>-0.13754139879212934</v>
      </c>
      <c r="Q7" s="96">
        <f t="shared" si="0"/>
        <v>-3367</v>
      </c>
      <c r="R7" s="97">
        <f t="shared" si="5"/>
        <v>-0.15976275207591939</v>
      </c>
    </row>
    <row r="8" spans="1:18" ht="24.75" customHeight="1" x14ac:dyDescent="0.25">
      <c r="A8" s="42" t="s">
        <v>93</v>
      </c>
      <c r="B8" s="80">
        <v>7894</v>
      </c>
      <c r="C8" s="80">
        <v>7889</v>
      </c>
      <c r="D8" s="80">
        <v>7911</v>
      </c>
      <c r="E8" s="80">
        <v>7914</v>
      </c>
      <c r="F8" s="259">
        <v>7963</v>
      </c>
      <c r="G8" s="259">
        <v>8153</v>
      </c>
      <c r="H8" s="259">
        <v>8609</v>
      </c>
      <c r="I8" s="259">
        <v>9120</v>
      </c>
      <c r="J8" s="259">
        <v>9858</v>
      </c>
      <c r="K8" s="259">
        <v>10718</v>
      </c>
      <c r="L8" s="68">
        <v>11135</v>
      </c>
      <c r="M8" s="92">
        <f t="shared" si="1"/>
        <v>417</v>
      </c>
      <c r="N8" s="93">
        <f t="shared" si="2"/>
        <v>3.8906512409031535E-2</v>
      </c>
      <c r="O8" s="94">
        <f t="shared" si="3"/>
        <v>2982</v>
      </c>
      <c r="P8" s="95">
        <f t="shared" si="4"/>
        <v>0.36575493683306748</v>
      </c>
      <c r="Q8" s="96">
        <f t="shared" si="0"/>
        <v>3241</v>
      </c>
      <c r="R8" s="97">
        <f t="shared" si="5"/>
        <v>0.41056498606536618</v>
      </c>
    </row>
    <row r="9" spans="1:18" ht="24.75" customHeight="1" x14ac:dyDescent="0.25">
      <c r="A9" s="42" t="s">
        <v>39</v>
      </c>
      <c r="B9" s="80">
        <v>289</v>
      </c>
      <c r="C9" s="80">
        <v>374</v>
      </c>
      <c r="D9" s="80">
        <v>377</v>
      </c>
      <c r="E9" s="80">
        <v>439</v>
      </c>
      <c r="F9" s="259">
        <v>455</v>
      </c>
      <c r="G9" s="259">
        <v>473</v>
      </c>
      <c r="H9" s="259">
        <v>436</v>
      </c>
      <c r="I9" s="259">
        <v>414</v>
      </c>
      <c r="J9" s="259">
        <v>444</v>
      </c>
      <c r="K9" s="259">
        <v>411</v>
      </c>
      <c r="L9" s="68">
        <v>385</v>
      </c>
      <c r="M9" s="92">
        <f t="shared" si="1"/>
        <v>-26</v>
      </c>
      <c r="N9" s="93">
        <f t="shared" si="2"/>
        <v>-6.326034063260344E-2</v>
      </c>
      <c r="O9" s="94">
        <f t="shared" si="3"/>
        <v>-88</v>
      </c>
      <c r="P9" s="95">
        <f t="shared" si="4"/>
        <v>-0.18604651162790697</v>
      </c>
      <c r="Q9" s="96">
        <f t="shared" si="0"/>
        <v>96</v>
      </c>
      <c r="R9" s="97">
        <f t="shared" si="5"/>
        <v>0.33217993079584773</v>
      </c>
    </row>
    <row r="10" spans="1:18" ht="24.75" customHeight="1" x14ac:dyDescent="0.25">
      <c r="A10" s="42" t="s">
        <v>40</v>
      </c>
      <c r="B10" s="80">
        <v>5878</v>
      </c>
      <c r="C10" s="80">
        <v>6118</v>
      </c>
      <c r="D10" s="80">
        <v>6395</v>
      </c>
      <c r="E10" s="80">
        <v>6656</v>
      </c>
      <c r="F10" s="259">
        <v>6706</v>
      </c>
      <c r="G10" s="259">
        <v>6518</v>
      </c>
      <c r="H10" s="259">
        <v>6443</v>
      </c>
      <c r="I10" s="259">
        <v>6617</v>
      </c>
      <c r="J10" s="259">
        <v>6905</v>
      </c>
      <c r="K10" s="259">
        <v>7175</v>
      </c>
      <c r="L10" s="68">
        <v>7341</v>
      </c>
      <c r="M10" s="92">
        <f t="shared" si="1"/>
        <v>166</v>
      </c>
      <c r="N10" s="93">
        <f t="shared" si="2"/>
        <v>2.3135888501742086E-2</v>
      </c>
      <c r="O10" s="94">
        <f t="shared" si="3"/>
        <v>823</v>
      </c>
      <c r="P10" s="95">
        <f t="shared" si="4"/>
        <v>0.12626572568272487</v>
      </c>
      <c r="Q10" s="96">
        <f t="shared" si="0"/>
        <v>1463</v>
      </c>
      <c r="R10" s="97">
        <f t="shared" si="5"/>
        <v>0.24889418169445388</v>
      </c>
    </row>
    <row r="11" spans="1:18" ht="15" customHeight="1" x14ac:dyDescent="0.25">
      <c r="A11" s="42" t="s">
        <v>41</v>
      </c>
      <c r="B11" s="80">
        <v>443</v>
      </c>
      <c r="C11" s="80">
        <v>416</v>
      </c>
      <c r="D11" s="80">
        <v>359</v>
      </c>
      <c r="E11" s="80">
        <v>382</v>
      </c>
      <c r="F11" s="259">
        <v>381</v>
      </c>
      <c r="G11" s="259">
        <v>348</v>
      </c>
      <c r="H11" s="259">
        <v>346</v>
      </c>
      <c r="I11" s="259">
        <v>351</v>
      </c>
      <c r="J11" s="259">
        <v>384</v>
      </c>
      <c r="K11" s="259">
        <v>435</v>
      </c>
      <c r="L11" s="68">
        <v>425</v>
      </c>
      <c r="M11" s="92">
        <f t="shared" si="1"/>
        <v>-10</v>
      </c>
      <c r="N11" s="93">
        <f t="shared" si="2"/>
        <v>-2.2988505747126409E-2</v>
      </c>
      <c r="O11" s="94">
        <f t="shared" si="3"/>
        <v>77</v>
      </c>
      <c r="P11" s="95">
        <f t="shared" si="4"/>
        <v>0.22126436781609193</v>
      </c>
      <c r="Q11" s="96">
        <f t="shared" si="0"/>
        <v>-18</v>
      </c>
      <c r="R11" s="97">
        <f t="shared" si="5"/>
        <v>-4.0632054176072185E-2</v>
      </c>
    </row>
    <row r="12" spans="1:18" ht="24.75" customHeight="1" x14ac:dyDescent="0.25">
      <c r="A12" s="42" t="s">
        <v>42</v>
      </c>
      <c r="B12" s="80">
        <v>67</v>
      </c>
      <c r="C12" s="80">
        <v>61</v>
      </c>
      <c r="D12" s="80">
        <v>45</v>
      </c>
      <c r="E12" s="80">
        <v>41</v>
      </c>
      <c r="F12" s="259">
        <v>56</v>
      </c>
      <c r="G12" s="259">
        <v>78</v>
      </c>
      <c r="H12" s="259">
        <v>73</v>
      </c>
      <c r="I12" s="259">
        <v>64</v>
      </c>
      <c r="J12" s="259">
        <v>58</v>
      </c>
      <c r="K12" s="259">
        <v>58</v>
      </c>
      <c r="L12" s="68">
        <v>64</v>
      </c>
      <c r="M12" s="92">
        <f t="shared" si="1"/>
        <v>6</v>
      </c>
      <c r="N12" s="93">
        <f t="shared" si="2"/>
        <v>0.10344827586206895</v>
      </c>
      <c r="O12" s="94">
        <f t="shared" si="3"/>
        <v>-14</v>
      </c>
      <c r="P12" s="95">
        <f t="shared" si="4"/>
        <v>-0.17948717948717952</v>
      </c>
      <c r="Q12" s="96">
        <f t="shared" si="0"/>
        <v>-3</v>
      </c>
      <c r="R12" s="97">
        <f t="shared" si="5"/>
        <v>-4.4776119402985093E-2</v>
      </c>
    </row>
    <row r="13" spans="1:18" ht="24.75" customHeight="1" x14ac:dyDescent="0.25">
      <c r="A13" s="42" t="s">
        <v>43</v>
      </c>
      <c r="B13" s="80">
        <v>6043</v>
      </c>
      <c r="C13" s="80">
        <v>5362</v>
      </c>
      <c r="D13" s="80">
        <v>4842</v>
      </c>
      <c r="E13" s="80">
        <v>4395</v>
      </c>
      <c r="F13" s="259">
        <v>4082</v>
      </c>
      <c r="G13" s="259">
        <v>3995</v>
      </c>
      <c r="H13" s="259">
        <v>4016</v>
      </c>
      <c r="I13" s="259">
        <v>4244</v>
      </c>
      <c r="J13" s="259">
        <v>4554</v>
      </c>
      <c r="K13" s="259">
        <v>4887</v>
      </c>
      <c r="L13" s="68">
        <v>5163</v>
      </c>
      <c r="M13" s="92">
        <f t="shared" ref="M13:M24" si="6">L13-K13</f>
        <v>276</v>
      </c>
      <c r="N13" s="93">
        <f t="shared" ref="N13:N24" si="7">L13/K13-1</f>
        <v>5.647636586863114E-2</v>
      </c>
      <c r="O13" s="94">
        <f t="shared" ref="O13:O24" si="8">L13-G13</f>
        <v>1168</v>
      </c>
      <c r="P13" s="95">
        <f t="shared" ref="P13:P24" si="9">L13/G13-1</f>
        <v>0.29236545682102633</v>
      </c>
      <c r="Q13" s="96">
        <f t="shared" si="0"/>
        <v>-880</v>
      </c>
      <c r="R13" s="97">
        <f t="shared" ref="R13:R24" si="10">L13/B13-1</f>
        <v>-0.14562303491643225</v>
      </c>
    </row>
    <row r="14" spans="1:18" ht="24.75" customHeight="1" x14ac:dyDescent="0.25">
      <c r="A14" s="42" t="s">
        <v>44</v>
      </c>
      <c r="B14" s="80">
        <v>580</v>
      </c>
      <c r="C14" s="80">
        <v>469</v>
      </c>
      <c r="D14" s="80">
        <v>489</v>
      </c>
      <c r="E14" s="80">
        <v>564</v>
      </c>
      <c r="F14" s="259">
        <v>646</v>
      </c>
      <c r="G14" s="259">
        <v>650</v>
      </c>
      <c r="H14" s="259">
        <v>665</v>
      </c>
      <c r="I14" s="259">
        <v>708</v>
      </c>
      <c r="J14" s="259">
        <v>776</v>
      </c>
      <c r="K14" s="259">
        <v>804</v>
      </c>
      <c r="L14" s="68">
        <v>824</v>
      </c>
      <c r="M14" s="92">
        <f t="shared" si="6"/>
        <v>20</v>
      </c>
      <c r="N14" s="93">
        <f t="shared" si="7"/>
        <v>2.4875621890547261E-2</v>
      </c>
      <c r="O14" s="94">
        <f t="shared" si="8"/>
        <v>174</v>
      </c>
      <c r="P14" s="95">
        <f t="shared" si="9"/>
        <v>0.26769230769230767</v>
      </c>
      <c r="Q14" s="96">
        <f t="shared" si="0"/>
        <v>244</v>
      </c>
      <c r="R14" s="97">
        <f t="shared" si="10"/>
        <v>0.42068965517241375</v>
      </c>
    </row>
    <row r="15" spans="1:18" ht="24.75" customHeight="1" x14ac:dyDescent="0.25">
      <c r="A15" s="42" t="s">
        <v>45</v>
      </c>
      <c r="B15" s="80">
        <v>11708</v>
      </c>
      <c r="C15" s="80">
        <v>11010</v>
      </c>
      <c r="D15" s="80">
        <v>10230</v>
      </c>
      <c r="E15" s="80">
        <v>9156</v>
      </c>
      <c r="F15" s="259">
        <v>8048</v>
      </c>
      <c r="G15" s="259">
        <v>7211</v>
      </c>
      <c r="H15" s="259">
        <v>6547</v>
      </c>
      <c r="I15" s="259">
        <v>6406</v>
      </c>
      <c r="J15" s="259">
        <v>6704</v>
      </c>
      <c r="K15" s="259">
        <v>7291</v>
      </c>
      <c r="L15" s="68">
        <v>7862</v>
      </c>
      <c r="M15" s="92">
        <f t="shared" si="6"/>
        <v>571</v>
      </c>
      <c r="N15" s="93">
        <f t="shared" si="7"/>
        <v>7.8315731724043269E-2</v>
      </c>
      <c r="O15" s="94">
        <f t="shared" si="8"/>
        <v>651</v>
      </c>
      <c r="P15" s="95">
        <f t="shared" si="9"/>
        <v>9.0278740812647307E-2</v>
      </c>
      <c r="Q15" s="96">
        <f t="shared" si="0"/>
        <v>-3846</v>
      </c>
      <c r="R15" s="97">
        <f t="shared" si="10"/>
        <v>-0.32849333788862312</v>
      </c>
    </row>
    <row r="16" spans="1:18" ht="15" customHeight="1" x14ac:dyDescent="0.25">
      <c r="A16" s="42" t="s">
        <v>46</v>
      </c>
      <c r="B16" s="80">
        <v>179</v>
      </c>
      <c r="C16" s="80">
        <v>205</v>
      </c>
      <c r="D16" s="80">
        <v>242</v>
      </c>
      <c r="E16" s="80">
        <v>273</v>
      </c>
      <c r="F16" s="259">
        <v>291</v>
      </c>
      <c r="G16" s="259">
        <v>268</v>
      </c>
      <c r="H16" s="259">
        <v>253</v>
      </c>
      <c r="I16" s="259">
        <v>257</v>
      </c>
      <c r="J16" s="259">
        <v>277</v>
      </c>
      <c r="K16" s="259">
        <v>285</v>
      </c>
      <c r="L16" s="68">
        <v>334</v>
      </c>
      <c r="M16" s="92">
        <f t="shared" si="6"/>
        <v>49</v>
      </c>
      <c r="N16" s="93">
        <f t="shared" si="7"/>
        <v>0.1719298245614036</v>
      </c>
      <c r="O16" s="94">
        <f t="shared" si="8"/>
        <v>66</v>
      </c>
      <c r="P16" s="95">
        <f t="shared" si="9"/>
        <v>0.24626865671641784</v>
      </c>
      <c r="Q16" s="96">
        <f t="shared" si="0"/>
        <v>155</v>
      </c>
      <c r="R16" s="97">
        <f t="shared" si="10"/>
        <v>0.86592178770949713</v>
      </c>
    </row>
    <row r="17" spans="1:18" ht="24.75" customHeight="1" x14ac:dyDescent="0.25">
      <c r="A17" s="42" t="s">
        <v>47</v>
      </c>
      <c r="B17" s="80">
        <v>381</v>
      </c>
      <c r="C17" s="80">
        <v>534</v>
      </c>
      <c r="D17" s="80">
        <v>482</v>
      </c>
      <c r="E17" s="80">
        <v>430</v>
      </c>
      <c r="F17" s="259">
        <v>363</v>
      </c>
      <c r="G17" s="259">
        <v>301</v>
      </c>
      <c r="H17" s="259">
        <v>312</v>
      </c>
      <c r="I17" s="259">
        <v>248</v>
      </c>
      <c r="J17" s="259">
        <v>289</v>
      </c>
      <c r="K17" s="259">
        <v>366</v>
      </c>
      <c r="L17" s="68">
        <v>384</v>
      </c>
      <c r="M17" s="92">
        <f t="shared" si="6"/>
        <v>18</v>
      </c>
      <c r="N17" s="93">
        <f t="shared" si="7"/>
        <v>4.9180327868852514E-2</v>
      </c>
      <c r="O17" s="94">
        <f t="shared" si="8"/>
        <v>83</v>
      </c>
      <c r="P17" s="95">
        <f t="shared" si="9"/>
        <v>0.27574750830564776</v>
      </c>
      <c r="Q17" s="121">
        <f t="shared" ref="Q17:Q22" si="11">L17-B17</f>
        <v>3</v>
      </c>
      <c r="R17" s="224">
        <f>L17/B17-1</f>
        <v>7.8740157480314821E-3</v>
      </c>
    </row>
    <row r="18" spans="1:18" ht="15" customHeight="1" x14ac:dyDescent="0.25">
      <c r="A18" s="42" t="s">
        <v>48</v>
      </c>
      <c r="B18" s="80">
        <v>9225</v>
      </c>
      <c r="C18" s="80">
        <v>9247</v>
      </c>
      <c r="D18" s="80">
        <v>9348</v>
      </c>
      <c r="E18" s="80">
        <v>9274</v>
      </c>
      <c r="F18" s="259">
        <v>9421</v>
      </c>
      <c r="G18" s="259">
        <v>9413</v>
      </c>
      <c r="H18" s="259">
        <v>9260</v>
      </c>
      <c r="I18" s="259">
        <v>9109</v>
      </c>
      <c r="J18" s="259">
        <v>9289</v>
      </c>
      <c r="K18" s="259">
        <v>9373</v>
      </c>
      <c r="L18" s="68">
        <v>9694</v>
      </c>
      <c r="M18" s="92">
        <f t="shared" si="6"/>
        <v>321</v>
      </c>
      <c r="N18" s="93">
        <f t="shared" si="7"/>
        <v>3.4247306091966356E-2</v>
      </c>
      <c r="O18" s="94">
        <f t="shared" si="8"/>
        <v>281</v>
      </c>
      <c r="P18" s="95">
        <f t="shared" si="9"/>
        <v>2.9852331881440541E-2</v>
      </c>
      <c r="Q18" s="96">
        <f t="shared" si="11"/>
        <v>469</v>
      </c>
      <c r="R18" s="97">
        <f t="shared" si="10"/>
        <v>5.0840108401084105E-2</v>
      </c>
    </row>
    <row r="19" spans="1:18" ht="15" customHeight="1" x14ac:dyDescent="0.25">
      <c r="A19" s="42" t="s">
        <v>49</v>
      </c>
      <c r="B19" s="80">
        <v>693</v>
      </c>
      <c r="C19" s="80">
        <v>867</v>
      </c>
      <c r="D19" s="80">
        <v>948</v>
      </c>
      <c r="E19" s="80">
        <v>1080</v>
      </c>
      <c r="F19" s="259">
        <v>1169</v>
      </c>
      <c r="G19" s="259">
        <v>1292</v>
      </c>
      <c r="H19" s="259">
        <v>1370</v>
      </c>
      <c r="I19" s="259">
        <v>1435</v>
      </c>
      <c r="J19" s="259">
        <v>1587</v>
      </c>
      <c r="K19" s="259">
        <v>1605</v>
      </c>
      <c r="L19" s="68">
        <v>1677</v>
      </c>
      <c r="M19" s="92">
        <f t="shared" si="6"/>
        <v>72</v>
      </c>
      <c r="N19" s="93">
        <f t="shared" si="7"/>
        <v>4.4859813084112243E-2</v>
      </c>
      <c r="O19" s="94">
        <f t="shared" si="8"/>
        <v>385</v>
      </c>
      <c r="P19" s="95">
        <f t="shared" si="9"/>
        <v>0.29798761609907132</v>
      </c>
      <c r="Q19" s="96">
        <f t="shared" si="11"/>
        <v>984</v>
      </c>
      <c r="R19" s="97">
        <f t="shared" si="10"/>
        <v>1.4199134199134198</v>
      </c>
    </row>
    <row r="20" spans="1:18" ht="24.75" customHeight="1" x14ac:dyDescent="0.25">
      <c r="A20" s="42" t="s">
        <v>51</v>
      </c>
      <c r="B20" s="80">
        <v>22796</v>
      </c>
      <c r="C20" s="80">
        <v>21500</v>
      </c>
      <c r="D20" s="80">
        <v>20032</v>
      </c>
      <c r="E20" s="80">
        <v>18651</v>
      </c>
      <c r="F20" s="259">
        <v>17488</v>
      </c>
      <c r="G20" s="259">
        <v>16357</v>
      </c>
      <c r="H20" s="259">
        <v>14997</v>
      </c>
      <c r="I20" s="259">
        <v>14095</v>
      </c>
      <c r="J20" s="259">
        <v>14118</v>
      </c>
      <c r="K20" s="259">
        <v>14035</v>
      </c>
      <c r="L20" s="68">
        <v>13320</v>
      </c>
      <c r="M20" s="92">
        <f t="shared" si="6"/>
        <v>-715</v>
      </c>
      <c r="N20" s="93">
        <f t="shared" si="7"/>
        <v>-5.0944068400427533E-2</v>
      </c>
      <c r="O20" s="94">
        <f t="shared" si="8"/>
        <v>-3037</v>
      </c>
      <c r="P20" s="95">
        <f t="shared" si="9"/>
        <v>-0.18566974384055757</v>
      </c>
      <c r="Q20" s="96">
        <f t="shared" si="11"/>
        <v>-9476</v>
      </c>
      <c r="R20" s="97">
        <f t="shared" si="10"/>
        <v>-0.41568696262502192</v>
      </c>
    </row>
    <row r="21" spans="1:18" ht="15" customHeight="1" x14ac:dyDescent="0.25">
      <c r="A21" s="42" t="s">
        <v>52</v>
      </c>
      <c r="B21" s="80">
        <v>6197</v>
      </c>
      <c r="C21" s="80">
        <v>5869</v>
      </c>
      <c r="D21" s="80">
        <v>5608</v>
      </c>
      <c r="E21" s="80">
        <v>5406</v>
      </c>
      <c r="F21" s="259">
        <v>5270</v>
      </c>
      <c r="G21" s="259">
        <v>5058</v>
      </c>
      <c r="H21" s="259">
        <v>5012</v>
      </c>
      <c r="I21" s="259">
        <v>4952</v>
      </c>
      <c r="J21" s="259">
        <v>5208</v>
      </c>
      <c r="K21" s="259">
        <v>5395</v>
      </c>
      <c r="L21" s="68">
        <v>5442</v>
      </c>
      <c r="M21" s="92">
        <f t="shared" si="6"/>
        <v>47</v>
      </c>
      <c r="N21" s="93">
        <f t="shared" si="7"/>
        <v>8.7117701575532003E-3</v>
      </c>
      <c r="O21" s="94">
        <f t="shared" si="8"/>
        <v>384</v>
      </c>
      <c r="P21" s="95">
        <f t="shared" si="9"/>
        <v>7.5919335705812552E-2</v>
      </c>
      <c r="Q21" s="96">
        <f t="shared" si="11"/>
        <v>-755</v>
      </c>
      <c r="R21" s="97">
        <f t="shared" si="10"/>
        <v>-0.12183314507019527</v>
      </c>
    </row>
    <row r="22" spans="1:18" ht="15" customHeight="1" x14ac:dyDescent="0.25">
      <c r="A22" s="42" t="s">
        <v>53</v>
      </c>
      <c r="B22" s="80">
        <v>8751</v>
      </c>
      <c r="C22" s="80">
        <v>7918</v>
      </c>
      <c r="D22" s="80">
        <v>7320</v>
      </c>
      <c r="E22" s="80">
        <v>7151</v>
      </c>
      <c r="F22" s="259">
        <v>6900</v>
      </c>
      <c r="G22" s="259">
        <v>6959</v>
      </c>
      <c r="H22" s="259">
        <v>6998</v>
      </c>
      <c r="I22" s="259">
        <v>6933</v>
      </c>
      <c r="J22" s="259">
        <v>7174</v>
      </c>
      <c r="K22" s="259">
        <v>7476</v>
      </c>
      <c r="L22" s="68">
        <v>7681</v>
      </c>
      <c r="M22" s="92">
        <f t="shared" si="6"/>
        <v>205</v>
      </c>
      <c r="N22" s="93">
        <f t="shared" si="7"/>
        <v>2.7421080791867336E-2</v>
      </c>
      <c r="O22" s="94">
        <f t="shared" si="8"/>
        <v>722</v>
      </c>
      <c r="P22" s="95">
        <f t="shared" si="9"/>
        <v>0.10375053887052732</v>
      </c>
      <c r="Q22" s="96">
        <f t="shared" si="11"/>
        <v>-1070</v>
      </c>
      <c r="R22" s="97">
        <f t="shared" si="10"/>
        <v>-0.12227174037252886</v>
      </c>
    </row>
    <row r="23" spans="1:18" ht="24.75" customHeight="1" x14ac:dyDescent="0.25">
      <c r="A23" s="42" t="s">
        <v>54</v>
      </c>
      <c r="B23" s="80">
        <v>572</v>
      </c>
      <c r="C23" s="80">
        <v>918</v>
      </c>
      <c r="D23" s="80">
        <v>1093</v>
      </c>
      <c r="E23" s="80">
        <v>1037</v>
      </c>
      <c r="F23" s="259">
        <v>982</v>
      </c>
      <c r="G23" s="259">
        <v>892</v>
      </c>
      <c r="H23" s="259">
        <v>775</v>
      </c>
      <c r="I23" s="259">
        <v>838</v>
      </c>
      <c r="J23" s="259">
        <v>848</v>
      </c>
      <c r="K23" s="259">
        <v>815</v>
      </c>
      <c r="L23" s="68">
        <v>871</v>
      </c>
      <c r="M23" s="92">
        <f t="shared" si="6"/>
        <v>56</v>
      </c>
      <c r="N23" s="93">
        <f t="shared" si="7"/>
        <v>6.8711656441717839E-2</v>
      </c>
      <c r="O23" s="94">
        <f t="shared" si="8"/>
        <v>-21</v>
      </c>
      <c r="P23" s="95">
        <f t="shared" si="9"/>
        <v>-2.3542600896860999E-2</v>
      </c>
      <c r="Q23" s="96">
        <f>L23-B23</f>
        <v>299</v>
      </c>
      <c r="R23" s="97">
        <f>L23/B23-1</f>
        <v>0.52272727272727271</v>
      </c>
    </row>
    <row r="24" spans="1:18" ht="15" customHeight="1" thickBot="1" x14ac:dyDescent="0.3">
      <c r="A24" s="41" t="s">
        <v>55</v>
      </c>
      <c r="B24" s="17">
        <v>815</v>
      </c>
      <c r="C24" s="17">
        <v>835</v>
      </c>
      <c r="D24" s="17">
        <v>857</v>
      </c>
      <c r="E24" s="17">
        <v>893</v>
      </c>
      <c r="F24" s="113">
        <v>861</v>
      </c>
      <c r="G24" s="113">
        <v>887</v>
      </c>
      <c r="H24" s="113">
        <v>959</v>
      </c>
      <c r="I24" s="113">
        <v>969</v>
      </c>
      <c r="J24" s="113">
        <v>1001</v>
      </c>
      <c r="K24" s="113">
        <v>970</v>
      </c>
      <c r="L24" s="69">
        <v>933</v>
      </c>
      <c r="M24" s="98">
        <f t="shared" si="6"/>
        <v>-37</v>
      </c>
      <c r="N24" s="99">
        <f t="shared" si="7"/>
        <v>-3.8144329896907192E-2</v>
      </c>
      <c r="O24" s="100">
        <f t="shared" si="8"/>
        <v>46</v>
      </c>
      <c r="P24" s="101">
        <f t="shared" si="9"/>
        <v>5.1860202931228949E-2</v>
      </c>
      <c r="Q24" s="102">
        <f>L24-B24</f>
        <v>118</v>
      </c>
      <c r="R24" s="103">
        <f t="shared" si="10"/>
        <v>0.14478527607361968</v>
      </c>
    </row>
    <row r="25" spans="1:18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</sheetData>
  <sortState ref="F27:G45">
    <sortCondition descending="1" ref="G27:G45"/>
  </sortState>
  <mergeCells count="5">
    <mergeCell ref="A3:A4"/>
    <mergeCell ref="O3:P3"/>
    <mergeCell ref="Q3:R3"/>
    <mergeCell ref="B3:L3"/>
    <mergeCell ref="M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sqref="A1:P1"/>
    </sheetView>
  </sheetViews>
  <sheetFormatPr defaultColWidth="9.140625" defaultRowHeight="15" x14ac:dyDescent="0.25"/>
  <cols>
    <col min="1" max="1" width="20" style="48" customWidth="1"/>
    <col min="2" max="3" width="6.42578125" style="48" customWidth="1"/>
    <col min="4" max="4" width="7.140625" style="48" customWidth="1"/>
    <col min="5" max="6" width="6.42578125" style="48" customWidth="1"/>
    <col min="7" max="7" width="7.140625" style="48" customWidth="1"/>
    <col min="8" max="18" width="6.42578125" style="48" customWidth="1"/>
    <col min="19" max="19" width="7.5703125" style="48" customWidth="1"/>
    <col min="20" max="16384" width="9.140625" style="48"/>
  </cols>
  <sheetData>
    <row r="1" spans="1:26" s="12" customFormat="1" ht="17.25" customHeight="1" x14ac:dyDescent="0.2">
      <c r="A1" s="412" t="s">
        <v>154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26" s="45" customFormat="1" ht="17.25" customHeight="1" thickBot="1" x14ac:dyDescent="0.3">
      <c r="A2" s="71" t="s">
        <v>76</v>
      </c>
    </row>
    <row r="3" spans="1:26" ht="17.25" customHeight="1" x14ac:dyDescent="0.25">
      <c r="A3" s="367" t="s">
        <v>73</v>
      </c>
      <c r="B3" s="424" t="s">
        <v>97</v>
      </c>
      <c r="C3" s="425"/>
      <c r="D3" s="426"/>
      <c r="E3" s="424" t="s">
        <v>96</v>
      </c>
      <c r="F3" s="425"/>
      <c r="G3" s="426"/>
      <c r="H3" s="421" t="s">
        <v>80</v>
      </c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26" ht="17.25" customHeight="1" x14ac:dyDescent="0.25">
      <c r="A4" s="369"/>
      <c r="B4" s="417" t="s">
        <v>175</v>
      </c>
      <c r="C4" s="436"/>
      <c r="D4" s="427" t="s">
        <v>84</v>
      </c>
      <c r="E4" s="417" t="s">
        <v>1</v>
      </c>
      <c r="F4" s="413" t="s">
        <v>27</v>
      </c>
      <c r="G4" s="416"/>
      <c r="H4" s="417" t="s">
        <v>1</v>
      </c>
      <c r="I4" s="432" t="s">
        <v>100</v>
      </c>
      <c r="J4" s="433"/>
      <c r="K4" s="413" t="s">
        <v>71</v>
      </c>
      <c r="L4" s="415"/>
      <c r="M4" s="415"/>
      <c r="N4" s="414"/>
      <c r="O4" s="413" t="s">
        <v>83</v>
      </c>
      <c r="P4" s="415"/>
      <c r="Q4" s="415"/>
      <c r="R4" s="416"/>
    </row>
    <row r="5" spans="1:26" ht="17.25" customHeight="1" x14ac:dyDescent="0.25">
      <c r="A5" s="369"/>
      <c r="B5" s="417"/>
      <c r="C5" s="436"/>
      <c r="D5" s="428"/>
      <c r="E5" s="430"/>
      <c r="F5" s="437" t="s">
        <v>68</v>
      </c>
      <c r="G5" s="427" t="s">
        <v>82</v>
      </c>
      <c r="H5" s="418"/>
      <c r="I5" s="434"/>
      <c r="J5" s="435"/>
      <c r="K5" s="413" t="s">
        <v>3</v>
      </c>
      <c r="L5" s="414"/>
      <c r="M5" s="413" t="s">
        <v>65</v>
      </c>
      <c r="N5" s="414"/>
      <c r="O5" s="413" t="s">
        <v>69</v>
      </c>
      <c r="P5" s="414"/>
      <c r="Q5" s="413" t="s">
        <v>28</v>
      </c>
      <c r="R5" s="416"/>
    </row>
    <row r="6" spans="1:26" ht="17.25" customHeight="1" thickBot="1" x14ac:dyDescent="0.3">
      <c r="A6" s="420"/>
      <c r="B6" s="291" t="s">
        <v>176</v>
      </c>
      <c r="C6" s="292" t="s">
        <v>28</v>
      </c>
      <c r="D6" s="429"/>
      <c r="E6" s="431"/>
      <c r="F6" s="438"/>
      <c r="G6" s="429"/>
      <c r="H6" s="419"/>
      <c r="I6" s="292" t="s">
        <v>66</v>
      </c>
      <c r="J6" s="292" t="s">
        <v>67</v>
      </c>
      <c r="K6" s="292" t="s">
        <v>66</v>
      </c>
      <c r="L6" s="292" t="s">
        <v>67</v>
      </c>
      <c r="M6" s="292" t="s">
        <v>66</v>
      </c>
      <c r="N6" s="292" t="s">
        <v>67</v>
      </c>
      <c r="O6" s="292" t="s">
        <v>66</v>
      </c>
      <c r="P6" s="292" t="s">
        <v>67</v>
      </c>
      <c r="Q6" s="292" t="s">
        <v>66</v>
      </c>
      <c r="R6" s="182" t="s">
        <v>67</v>
      </c>
      <c r="T6"/>
    </row>
    <row r="7" spans="1:26" s="16" customFormat="1" ht="17.25" customHeight="1" x14ac:dyDescent="0.2">
      <c r="A7" s="40" t="s">
        <v>11</v>
      </c>
      <c r="B7" s="287">
        <v>499</v>
      </c>
      <c r="C7" s="290">
        <v>23</v>
      </c>
      <c r="D7" s="284">
        <v>52</v>
      </c>
      <c r="E7" s="280">
        <v>4722.49</v>
      </c>
      <c r="F7" s="288">
        <v>4077.4700000000003</v>
      </c>
      <c r="G7" s="289">
        <v>645.02</v>
      </c>
      <c r="H7" s="303">
        <v>91256</v>
      </c>
      <c r="I7" s="295">
        <v>2248</v>
      </c>
      <c r="J7" s="300">
        <f>I7/$H7</f>
        <v>2.4633996668712195E-2</v>
      </c>
      <c r="K7" s="288">
        <v>31847</v>
      </c>
      <c r="L7" s="300">
        <f>K7/$H7</f>
        <v>0.34898527220127989</v>
      </c>
      <c r="M7" s="288">
        <v>59409</v>
      </c>
      <c r="N7" s="300">
        <f t="shared" ref="N7:N21" si="0">M7/$H7</f>
        <v>0.65101472779872005</v>
      </c>
      <c r="O7" s="288">
        <v>88563</v>
      </c>
      <c r="P7" s="300">
        <f t="shared" ref="P7:P21" si="1">O7/$H7</f>
        <v>0.97048961164197423</v>
      </c>
      <c r="Q7" s="297">
        <v>2693</v>
      </c>
      <c r="R7" s="304">
        <f t="shared" ref="R7:R21" si="2">Q7/$H7</f>
        <v>2.9510388358025774E-2</v>
      </c>
      <c r="S7" s="84"/>
      <c r="T7" s="221"/>
      <c r="U7" s="221"/>
      <c r="V7" s="221"/>
      <c r="W7" s="84"/>
      <c r="X7" s="221"/>
      <c r="Y7" s="221"/>
      <c r="Z7" s="221"/>
    </row>
    <row r="8" spans="1:26" s="16" customFormat="1" ht="17.25" customHeight="1" x14ac:dyDescent="0.2">
      <c r="A8" s="42" t="s">
        <v>12</v>
      </c>
      <c r="B8" s="203">
        <v>39</v>
      </c>
      <c r="C8" s="78">
        <v>5</v>
      </c>
      <c r="D8" s="285">
        <v>7</v>
      </c>
      <c r="E8" s="202">
        <v>443.02</v>
      </c>
      <c r="F8" s="77">
        <v>330.02</v>
      </c>
      <c r="G8" s="51">
        <v>113</v>
      </c>
      <c r="H8" s="208">
        <v>8996</v>
      </c>
      <c r="I8" s="296">
        <v>724</v>
      </c>
      <c r="J8" s="301">
        <f t="shared" ref="J8:L21" si="3">I8/$H8</f>
        <v>8.0480213428190311E-2</v>
      </c>
      <c r="K8" s="77">
        <v>3138</v>
      </c>
      <c r="L8" s="301">
        <f t="shared" si="3"/>
        <v>0.34882169853268119</v>
      </c>
      <c r="M8" s="77">
        <v>5858</v>
      </c>
      <c r="N8" s="301">
        <f t="shared" si="0"/>
        <v>0.65117830146731881</v>
      </c>
      <c r="O8" s="77">
        <v>7814</v>
      </c>
      <c r="P8" s="301">
        <f t="shared" si="1"/>
        <v>0.86860827034237442</v>
      </c>
      <c r="Q8" s="298">
        <v>1182</v>
      </c>
      <c r="R8" s="209">
        <f t="shared" si="2"/>
        <v>0.13139172965762561</v>
      </c>
      <c r="S8" s="84"/>
      <c r="T8" s="221"/>
      <c r="U8" s="221"/>
      <c r="V8" s="221"/>
      <c r="W8" s="84"/>
      <c r="X8" s="221"/>
      <c r="Y8" s="221"/>
      <c r="Z8" s="221"/>
    </row>
    <row r="9" spans="1:26" s="16" customFormat="1" ht="17.25" customHeight="1" x14ac:dyDescent="0.2">
      <c r="A9" s="42" t="s">
        <v>13</v>
      </c>
      <c r="B9" s="203">
        <v>57</v>
      </c>
      <c r="C9" s="78">
        <v>5</v>
      </c>
      <c r="D9" s="285">
        <v>8</v>
      </c>
      <c r="E9" s="202">
        <v>481.98</v>
      </c>
      <c r="F9" s="77">
        <v>431</v>
      </c>
      <c r="G9" s="51">
        <v>50.98</v>
      </c>
      <c r="H9" s="208">
        <v>9204</v>
      </c>
      <c r="I9" s="296">
        <v>124</v>
      </c>
      <c r="J9" s="301">
        <f t="shared" si="3"/>
        <v>1.3472403302911778E-2</v>
      </c>
      <c r="K9" s="77">
        <v>3039</v>
      </c>
      <c r="L9" s="301">
        <f t="shared" si="3"/>
        <v>0.33018252933507169</v>
      </c>
      <c r="M9" s="77">
        <v>6165</v>
      </c>
      <c r="N9" s="301">
        <f t="shared" si="0"/>
        <v>0.66981747066492825</v>
      </c>
      <c r="O9" s="77">
        <v>9023</v>
      </c>
      <c r="P9" s="301">
        <f t="shared" si="1"/>
        <v>0.98033463711429814</v>
      </c>
      <c r="Q9" s="298">
        <v>181</v>
      </c>
      <c r="R9" s="209">
        <f t="shared" si="2"/>
        <v>1.9665362885701868E-2</v>
      </c>
      <c r="S9" s="84"/>
      <c r="T9" s="221"/>
      <c r="U9" s="221"/>
      <c r="V9" s="221"/>
      <c r="W9" s="84"/>
      <c r="X9" s="221"/>
      <c r="Y9" s="221"/>
      <c r="Z9" s="221"/>
    </row>
    <row r="10" spans="1:26" s="16" customFormat="1" ht="17.25" customHeight="1" x14ac:dyDescent="0.2">
      <c r="A10" s="42" t="s">
        <v>14</v>
      </c>
      <c r="B10" s="203">
        <v>35</v>
      </c>
      <c r="C10" s="78">
        <v>1</v>
      </c>
      <c r="D10" s="285">
        <v>6</v>
      </c>
      <c r="E10" s="202">
        <v>300.99</v>
      </c>
      <c r="F10" s="77">
        <v>289.97999999999996</v>
      </c>
      <c r="G10" s="51">
        <v>11.01</v>
      </c>
      <c r="H10" s="208">
        <v>6307</v>
      </c>
      <c r="I10" s="296">
        <v>189</v>
      </c>
      <c r="J10" s="301">
        <f t="shared" si="3"/>
        <v>2.9966703662597113E-2</v>
      </c>
      <c r="K10" s="77">
        <v>2154</v>
      </c>
      <c r="L10" s="301">
        <f t="shared" si="3"/>
        <v>0.34152528936102744</v>
      </c>
      <c r="M10" s="77">
        <v>4153</v>
      </c>
      <c r="N10" s="301">
        <f t="shared" si="0"/>
        <v>0.65847471063897256</v>
      </c>
      <c r="O10" s="77">
        <v>6164</v>
      </c>
      <c r="P10" s="301">
        <f t="shared" si="1"/>
        <v>0.97732677976851123</v>
      </c>
      <c r="Q10" s="298">
        <v>143</v>
      </c>
      <c r="R10" s="209">
        <f t="shared" si="2"/>
        <v>2.2673220231488822E-2</v>
      </c>
      <c r="S10" s="84"/>
      <c r="T10" s="221"/>
      <c r="U10" s="221"/>
      <c r="V10" s="221"/>
      <c r="W10" s="84"/>
      <c r="X10" s="221"/>
      <c r="Y10" s="221"/>
      <c r="Z10" s="221"/>
    </row>
    <row r="11" spans="1:26" s="16" customFormat="1" ht="17.25" customHeight="1" x14ac:dyDescent="0.2">
      <c r="A11" s="42" t="s">
        <v>15</v>
      </c>
      <c r="B11" s="203">
        <v>26</v>
      </c>
      <c r="C11" s="310">
        <v>0</v>
      </c>
      <c r="D11" s="311">
        <v>2</v>
      </c>
      <c r="E11" s="202">
        <v>255.01</v>
      </c>
      <c r="F11" s="77">
        <v>243.01</v>
      </c>
      <c r="G11" s="51">
        <v>12</v>
      </c>
      <c r="H11" s="208">
        <v>5245</v>
      </c>
      <c r="I11" s="296">
        <v>126</v>
      </c>
      <c r="J11" s="301">
        <f t="shared" si="3"/>
        <v>2.4022878932316492E-2</v>
      </c>
      <c r="K11" s="77">
        <v>1807</v>
      </c>
      <c r="L11" s="301">
        <f t="shared" si="3"/>
        <v>0.34451858913250716</v>
      </c>
      <c r="M11" s="77">
        <v>3438</v>
      </c>
      <c r="N11" s="301">
        <f t="shared" si="0"/>
        <v>0.6554814108674929</v>
      </c>
      <c r="O11" s="77">
        <v>5127</v>
      </c>
      <c r="P11" s="301">
        <f t="shared" si="1"/>
        <v>0.97750238322211636</v>
      </c>
      <c r="Q11" s="298">
        <v>118</v>
      </c>
      <c r="R11" s="209">
        <f t="shared" si="2"/>
        <v>2.24976167778837E-2</v>
      </c>
      <c r="S11" s="84"/>
      <c r="T11" s="221"/>
      <c r="U11" s="221"/>
      <c r="V11" s="221"/>
      <c r="W11" s="84"/>
      <c r="X11" s="221"/>
      <c r="Y11" s="221"/>
      <c r="Z11" s="221"/>
    </row>
    <row r="12" spans="1:26" s="16" customFormat="1" ht="17.25" customHeight="1" x14ac:dyDescent="0.2">
      <c r="A12" s="42" t="s">
        <v>16</v>
      </c>
      <c r="B12" s="203">
        <v>18</v>
      </c>
      <c r="C12" s="310">
        <v>0</v>
      </c>
      <c r="D12" s="310">
        <v>0</v>
      </c>
      <c r="E12" s="202">
        <v>143.01</v>
      </c>
      <c r="F12" s="77">
        <v>134.01</v>
      </c>
      <c r="G12" s="51">
        <v>9</v>
      </c>
      <c r="H12" s="208">
        <v>2699</v>
      </c>
      <c r="I12" s="296">
        <v>0</v>
      </c>
      <c r="J12" s="301">
        <f t="shared" si="3"/>
        <v>0</v>
      </c>
      <c r="K12" s="77">
        <v>1016</v>
      </c>
      <c r="L12" s="301">
        <f t="shared" si="3"/>
        <v>0.37643571693219713</v>
      </c>
      <c r="M12" s="77">
        <v>1683</v>
      </c>
      <c r="N12" s="301">
        <f t="shared" si="0"/>
        <v>0.62356428306780287</v>
      </c>
      <c r="O12" s="77">
        <v>2699</v>
      </c>
      <c r="P12" s="301">
        <f t="shared" si="1"/>
        <v>1</v>
      </c>
      <c r="Q12" s="79">
        <v>0</v>
      </c>
      <c r="R12" s="209">
        <f t="shared" si="2"/>
        <v>0</v>
      </c>
      <c r="S12" s="84"/>
      <c r="T12" s="221"/>
      <c r="U12" s="221"/>
      <c r="V12" s="221"/>
      <c r="W12" s="84"/>
      <c r="X12" s="221"/>
      <c r="Y12" s="221"/>
      <c r="Z12" s="221"/>
    </row>
    <row r="13" spans="1:26" s="16" customFormat="1" ht="17.25" customHeight="1" x14ac:dyDescent="0.2">
      <c r="A13" s="42" t="s">
        <v>17</v>
      </c>
      <c r="B13" s="203">
        <v>43</v>
      </c>
      <c r="C13" s="309">
        <v>1</v>
      </c>
      <c r="D13" s="311">
        <v>4</v>
      </c>
      <c r="E13" s="202">
        <v>486</v>
      </c>
      <c r="F13" s="77">
        <v>449.99</v>
      </c>
      <c r="G13" s="51">
        <v>36.01</v>
      </c>
      <c r="H13" s="208">
        <v>8784</v>
      </c>
      <c r="I13" s="296">
        <v>150</v>
      </c>
      <c r="J13" s="301">
        <f t="shared" si="3"/>
        <v>1.7076502732240439E-2</v>
      </c>
      <c r="K13" s="77">
        <v>3262</v>
      </c>
      <c r="L13" s="301">
        <f t="shared" si="3"/>
        <v>0.37135701275045535</v>
      </c>
      <c r="M13" s="77">
        <v>5522</v>
      </c>
      <c r="N13" s="301">
        <f t="shared" si="0"/>
        <v>0.62864298724954459</v>
      </c>
      <c r="O13" s="77">
        <v>8679</v>
      </c>
      <c r="P13" s="301">
        <f t="shared" si="1"/>
        <v>0.98804644808743169</v>
      </c>
      <c r="Q13" s="298">
        <v>105</v>
      </c>
      <c r="R13" s="209">
        <f t="shared" si="2"/>
        <v>1.1953551912568305E-2</v>
      </c>
      <c r="S13" s="84"/>
      <c r="T13" s="221"/>
      <c r="U13" s="221"/>
      <c r="V13" s="221"/>
      <c r="W13" s="84"/>
      <c r="X13" s="221"/>
      <c r="Y13" s="221"/>
      <c r="Z13" s="221"/>
    </row>
    <row r="14" spans="1:26" s="16" customFormat="1" ht="17.25" customHeight="1" x14ac:dyDescent="0.2">
      <c r="A14" s="42" t="s">
        <v>18</v>
      </c>
      <c r="B14" s="203">
        <v>16</v>
      </c>
      <c r="C14" s="309">
        <v>1</v>
      </c>
      <c r="D14" s="310">
        <v>0</v>
      </c>
      <c r="E14" s="202">
        <v>189.95</v>
      </c>
      <c r="F14" s="77">
        <v>166.95</v>
      </c>
      <c r="G14" s="51">
        <v>23</v>
      </c>
      <c r="H14" s="208">
        <v>4001</v>
      </c>
      <c r="I14" s="296">
        <v>0</v>
      </c>
      <c r="J14" s="301">
        <f t="shared" si="3"/>
        <v>0</v>
      </c>
      <c r="K14" s="77">
        <v>1499</v>
      </c>
      <c r="L14" s="301">
        <f t="shared" si="3"/>
        <v>0.37465633591602099</v>
      </c>
      <c r="M14" s="77">
        <v>2502</v>
      </c>
      <c r="N14" s="301">
        <f t="shared" si="0"/>
        <v>0.62534366408397901</v>
      </c>
      <c r="O14" s="77">
        <v>3929</v>
      </c>
      <c r="P14" s="301">
        <f t="shared" si="1"/>
        <v>0.98200449887528118</v>
      </c>
      <c r="Q14" s="298">
        <v>72</v>
      </c>
      <c r="R14" s="209">
        <f t="shared" si="2"/>
        <v>1.7995501124718819E-2</v>
      </c>
      <c r="S14" s="84"/>
      <c r="T14" s="221"/>
      <c r="U14" s="221"/>
      <c r="V14" s="221"/>
      <c r="W14" s="84"/>
      <c r="X14" s="221"/>
      <c r="Y14" s="221"/>
      <c r="Z14" s="221"/>
    </row>
    <row r="15" spans="1:26" s="16" customFormat="1" ht="17.25" customHeight="1" x14ac:dyDescent="0.2">
      <c r="A15" s="42" t="s">
        <v>19</v>
      </c>
      <c r="B15" s="203">
        <v>31</v>
      </c>
      <c r="C15" s="309">
        <v>1</v>
      </c>
      <c r="D15" s="311">
        <v>2</v>
      </c>
      <c r="E15" s="202">
        <v>278.02</v>
      </c>
      <c r="F15" s="77">
        <v>232</v>
      </c>
      <c r="G15" s="51">
        <v>46.02</v>
      </c>
      <c r="H15" s="208">
        <v>5157</v>
      </c>
      <c r="I15" s="296">
        <v>36</v>
      </c>
      <c r="J15" s="301">
        <f t="shared" si="3"/>
        <v>6.9808027923211171E-3</v>
      </c>
      <c r="K15" s="77">
        <v>1787</v>
      </c>
      <c r="L15" s="301">
        <f t="shared" si="3"/>
        <v>0.34651929416327321</v>
      </c>
      <c r="M15" s="77">
        <v>3370</v>
      </c>
      <c r="N15" s="301">
        <f t="shared" si="0"/>
        <v>0.65348070583672679</v>
      </c>
      <c r="O15" s="77">
        <v>5104</v>
      </c>
      <c r="P15" s="301">
        <f t="shared" si="1"/>
        <v>0.98972270700019394</v>
      </c>
      <c r="Q15" s="298">
        <v>53</v>
      </c>
      <c r="R15" s="209">
        <f t="shared" si="2"/>
        <v>1.0277292999806089E-2</v>
      </c>
      <c r="S15" s="84"/>
      <c r="T15" s="221"/>
      <c r="U15" s="221"/>
      <c r="V15" s="221"/>
      <c r="W15" s="84"/>
      <c r="X15" s="221"/>
      <c r="Y15" s="221"/>
      <c r="Z15" s="221"/>
    </row>
    <row r="16" spans="1:26" s="16" customFormat="1" ht="17.25" customHeight="1" x14ac:dyDescent="0.2">
      <c r="A16" s="42" t="s">
        <v>20</v>
      </c>
      <c r="B16" s="203">
        <v>34</v>
      </c>
      <c r="C16" s="309">
        <v>1</v>
      </c>
      <c r="D16" s="311">
        <v>1</v>
      </c>
      <c r="E16" s="202">
        <v>264.52</v>
      </c>
      <c r="F16" s="77">
        <v>237.5</v>
      </c>
      <c r="G16" s="51">
        <v>27.02</v>
      </c>
      <c r="H16" s="208">
        <v>5156</v>
      </c>
      <c r="I16" s="296">
        <v>21</v>
      </c>
      <c r="J16" s="301">
        <f t="shared" si="3"/>
        <v>4.0729247478665633E-3</v>
      </c>
      <c r="K16" s="77">
        <v>1822</v>
      </c>
      <c r="L16" s="301">
        <f t="shared" si="3"/>
        <v>0.35337470907680374</v>
      </c>
      <c r="M16" s="77">
        <v>3334</v>
      </c>
      <c r="N16" s="301">
        <f t="shared" si="0"/>
        <v>0.64662529092319632</v>
      </c>
      <c r="O16" s="77">
        <v>4898</v>
      </c>
      <c r="P16" s="301">
        <f t="shared" si="1"/>
        <v>0.94996121024049651</v>
      </c>
      <c r="Q16" s="298">
        <v>258</v>
      </c>
      <c r="R16" s="209">
        <f t="shared" si="2"/>
        <v>5.0038789759503488E-2</v>
      </c>
      <c r="S16" s="84"/>
      <c r="T16" s="221"/>
      <c r="U16" s="221"/>
      <c r="V16" s="221"/>
      <c r="W16" s="84"/>
      <c r="X16" s="221"/>
      <c r="Y16" s="221"/>
      <c r="Z16" s="221"/>
    </row>
    <row r="17" spans="1:26" s="16" customFormat="1" ht="17.25" customHeight="1" x14ac:dyDescent="0.2">
      <c r="A17" s="42" t="s">
        <v>21</v>
      </c>
      <c r="B17" s="203">
        <v>29</v>
      </c>
      <c r="C17" s="309">
        <v>2</v>
      </c>
      <c r="D17" s="311">
        <v>1</v>
      </c>
      <c r="E17" s="202">
        <v>247.93</v>
      </c>
      <c r="F17" s="77">
        <v>238.94</v>
      </c>
      <c r="G17" s="51">
        <v>8.99</v>
      </c>
      <c r="H17" s="208">
        <v>4980</v>
      </c>
      <c r="I17" s="296">
        <v>10</v>
      </c>
      <c r="J17" s="301">
        <f t="shared" si="3"/>
        <v>2.008032128514056E-3</v>
      </c>
      <c r="K17" s="77">
        <v>1705</v>
      </c>
      <c r="L17" s="301">
        <f t="shared" si="3"/>
        <v>0.34236947791164657</v>
      </c>
      <c r="M17" s="77">
        <v>3275</v>
      </c>
      <c r="N17" s="301">
        <f t="shared" si="0"/>
        <v>0.65763052208835338</v>
      </c>
      <c r="O17" s="77">
        <v>4860</v>
      </c>
      <c r="P17" s="301">
        <f t="shared" si="1"/>
        <v>0.97590361445783136</v>
      </c>
      <c r="Q17" s="298">
        <v>120</v>
      </c>
      <c r="R17" s="209">
        <f t="shared" si="2"/>
        <v>2.4096385542168676E-2</v>
      </c>
      <c r="S17" s="84"/>
      <c r="T17" s="221"/>
      <c r="U17" s="221"/>
      <c r="V17" s="221"/>
      <c r="W17" s="84"/>
      <c r="X17" s="221"/>
      <c r="Y17" s="221"/>
      <c r="Z17" s="221"/>
    </row>
    <row r="18" spans="1:26" s="16" customFormat="1" ht="17.25" customHeight="1" x14ac:dyDescent="0.2">
      <c r="A18" s="42" t="s">
        <v>22</v>
      </c>
      <c r="B18" s="203">
        <v>46</v>
      </c>
      <c r="C18" s="310">
        <v>0</v>
      </c>
      <c r="D18" s="311">
        <v>14</v>
      </c>
      <c r="E18" s="202">
        <v>492.03</v>
      </c>
      <c r="F18" s="77">
        <v>413.03999999999996</v>
      </c>
      <c r="G18" s="51">
        <v>78.989999999999995</v>
      </c>
      <c r="H18" s="208">
        <v>9531</v>
      </c>
      <c r="I18" s="296">
        <v>677</v>
      </c>
      <c r="J18" s="301">
        <f t="shared" si="3"/>
        <v>7.1031371314657435E-2</v>
      </c>
      <c r="K18" s="77">
        <v>3062</v>
      </c>
      <c r="L18" s="301">
        <f t="shared" si="3"/>
        <v>0.32126744308047422</v>
      </c>
      <c r="M18" s="77">
        <v>6469</v>
      </c>
      <c r="N18" s="301">
        <f t="shared" si="0"/>
        <v>0.67873255691952572</v>
      </c>
      <c r="O18" s="77">
        <v>9359</v>
      </c>
      <c r="P18" s="301">
        <f t="shared" si="1"/>
        <v>0.98195362501311512</v>
      </c>
      <c r="Q18" s="298">
        <v>172</v>
      </c>
      <c r="R18" s="209">
        <f t="shared" si="2"/>
        <v>1.8046374986884901E-2</v>
      </c>
      <c r="S18" s="84"/>
      <c r="T18" s="221"/>
      <c r="U18" s="221"/>
      <c r="V18" s="221"/>
      <c r="W18" s="84"/>
      <c r="X18" s="221"/>
      <c r="Y18" s="221"/>
      <c r="Z18" s="221"/>
    </row>
    <row r="19" spans="1:26" s="3" customFormat="1" ht="17.25" customHeight="1" x14ac:dyDescent="0.2">
      <c r="A19" s="42" t="s">
        <v>23</v>
      </c>
      <c r="B19" s="203">
        <v>40</v>
      </c>
      <c r="C19" s="310">
        <v>0</v>
      </c>
      <c r="D19" s="311">
        <v>4</v>
      </c>
      <c r="E19" s="202">
        <v>364.02</v>
      </c>
      <c r="F19" s="77">
        <v>280.02</v>
      </c>
      <c r="G19" s="51">
        <v>84</v>
      </c>
      <c r="H19" s="202">
        <v>6077</v>
      </c>
      <c r="I19" s="77">
        <v>54</v>
      </c>
      <c r="J19" s="301">
        <f t="shared" si="3"/>
        <v>8.8859634688168501E-3</v>
      </c>
      <c r="K19" s="77">
        <v>2215</v>
      </c>
      <c r="L19" s="301">
        <f t="shared" si="3"/>
        <v>0.36448905710054302</v>
      </c>
      <c r="M19" s="77">
        <v>3862</v>
      </c>
      <c r="N19" s="301">
        <f t="shared" si="0"/>
        <v>0.63551094289945698</v>
      </c>
      <c r="O19" s="77">
        <v>6077</v>
      </c>
      <c r="P19" s="301">
        <f t="shared" si="1"/>
        <v>1</v>
      </c>
      <c r="Q19" s="79">
        <v>0</v>
      </c>
      <c r="R19" s="209">
        <f t="shared" si="2"/>
        <v>0</v>
      </c>
      <c r="S19" s="84"/>
      <c r="T19" s="221"/>
      <c r="U19" s="221"/>
      <c r="V19" s="221"/>
      <c r="W19" s="84"/>
      <c r="X19" s="221"/>
      <c r="Y19" s="221"/>
      <c r="Z19" s="221"/>
    </row>
    <row r="20" spans="1:26" s="3" customFormat="1" ht="17.25" customHeight="1" x14ac:dyDescent="0.2">
      <c r="A20" s="42" t="s">
        <v>24</v>
      </c>
      <c r="B20" s="203">
        <v>35</v>
      </c>
      <c r="C20" s="309">
        <v>2</v>
      </c>
      <c r="D20" s="311">
        <v>1</v>
      </c>
      <c r="E20" s="202">
        <v>257.99</v>
      </c>
      <c r="F20" s="77">
        <v>209.99</v>
      </c>
      <c r="G20" s="51">
        <v>48</v>
      </c>
      <c r="H20" s="202">
        <v>4779</v>
      </c>
      <c r="I20" s="77">
        <v>59</v>
      </c>
      <c r="J20" s="301">
        <f t="shared" si="3"/>
        <v>1.2345679012345678E-2</v>
      </c>
      <c r="K20" s="77">
        <v>1539</v>
      </c>
      <c r="L20" s="301">
        <f t="shared" si="3"/>
        <v>0.32203389830508472</v>
      </c>
      <c r="M20" s="77">
        <v>3240</v>
      </c>
      <c r="N20" s="301">
        <f t="shared" si="0"/>
        <v>0.67796610169491522</v>
      </c>
      <c r="O20" s="77">
        <v>4632</v>
      </c>
      <c r="P20" s="301">
        <f t="shared" si="1"/>
        <v>0.96924042686754552</v>
      </c>
      <c r="Q20" s="298">
        <v>147</v>
      </c>
      <c r="R20" s="209">
        <f t="shared" si="2"/>
        <v>3.0759573132454487E-2</v>
      </c>
      <c r="S20" s="84"/>
      <c r="T20" s="221"/>
      <c r="U20" s="221"/>
      <c r="V20" s="221"/>
      <c r="W20" s="84"/>
      <c r="X20" s="221"/>
      <c r="Y20" s="221"/>
      <c r="Z20" s="221"/>
    </row>
    <row r="21" spans="1:26" s="3" customFormat="1" ht="17.25" customHeight="1" thickBot="1" x14ac:dyDescent="0.25">
      <c r="A21" s="41" t="s">
        <v>25</v>
      </c>
      <c r="B21" s="39">
        <v>50</v>
      </c>
      <c r="C21" s="312">
        <v>4</v>
      </c>
      <c r="D21" s="313">
        <v>2</v>
      </c>
      <c r="E21" s="33">
        <v>518.02</v>
      </c>
      <c r="F21" s="64">
        <v>421.02</v>
      </c>
      <c r="G21" s="26">
        <v>97</v>
      </c>
      <c r="H21" s="33">
        <v>10340</v>
      </c>
      <c r="I21" s="64">
        <v>78</v>
      </c>
      <c r="J21" s="302">
        <f t="shared" si="3"/>
        <v>7.5435203094777565E-3</v>
      </c>
      <c r="K21" s="64">
        <v>3802</v>
      </c>
      <c r="L21" s="302">
        <f t="shared" si="3"/>
        <v>0.36769825918762089</v>
      </c>
      <c r="M21" s="64">
        <v>6538</v>
      </c>
      <c r="N21" s="302">
        <f t="shared" si="0"/>
        <v>0.63230174081237911</v>
      </c>
      <c r="O21" s="64">
        <v>10198</v>
      </c>
      <c r="P21" s="302">
        <f t="shared" si="1"/>
        <v>0.98626692456479692</v>
      </c>
      <c r="Q21" s="299">
        <v>142</v>
      </c>
      <c r="R21" s="305">
        <f t="shared" si="2"/>
        <v>1.3733075435203095E-2</v>
      </c>
      <c r="S21" s="84"/>
      <c r="T21" s="221"/>
      <c r="U21" s="221"/>
      <c r="V21" s="221"/>
      <c r="W21" s="84"/>
      <c r="X21" s="221"/>
      <c r="Y21" s="221"/>
      <c r="Z21" s="221"/>
    </row>
    <row r="22" spans="1:26" ht="17.25" customHeight="1" x14ac:dyDescent="0.25">
      <c r="A22" s="245" t="s">
        <v>98</v>
      </c>
      <c r="T22" s="221"/>
      <c r="U22" s="221"/>
      <c r="V22" s="221"/>
    </row>
    <row r="23" spans="1:26" ht="17.25" customHeight="1" x14ac:dyDescent="0.25">
      <c r="A23" s="245" t="s">
        <v>117</v>
      </c>
    </row>
    <row r="24" spans="1:26" x14ac:dyDescent="0.25">
      <c r="P24" s="196"/>
    </row>
    <row r="25" spans="1:26" x14ac:dyDescent="0.25">
      <c r="P25" s="196"/>
    </row>
    <row r="26" spans="1:26" x14ac:dyDescent="0.25">
      <c r="P26" s="196"/>
    </row>
  </sheetData>
  <mergeCells count="19">
    <mergeCell ref="G5:G6"/>
    <mergeCell ref="K4:N4"/>
    <mergeCell ref="K5:L5"/>
    <mergeCell ref="A1:P1"/>
    <mergeCell ref="M5:N5"/>
    <mergeCell ref="O4:R4"/>
    <mergeCell ref="O5:P5"/>
    <mergeCell ref="H4:H6"/>
    <mergeCell ref="A3:A6"/>
    <mergeCell ref="H3:R3"/>
    <mergeCell ref="B3:D3"/>
    <mergeCell ref="D4:D6"/>
    <mergeCell ref="E3:G3"/>
    <mergeCell ref="E4:E6"/>
    <mergeCell ref="Q5:R5"/>
    <mergeCell ref="I4:J5"/>
    <mergeCell ref="F4:G4"/>
    <mergeCell ref="B4:C5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AF30"/>
  <sheetViews>
    <sheetView zoomScaleNormal="100" workbookViewId="0"/>
  </sheetViews>
  <sheetFormatPr defaultColWidth="9.140625" defaultRowHeight="15" x14ac:dyDescent="0.25"/>
  <cols>
    <col min="1" max="1" width="12.85546875" style="48" customWidth="1"/>
    <col min="2" max="2" width="6.5703125" style="48" customWidth="1"/>
    <col min="3" max="6" width="6.42578125" style="48" customWidth="1"/>
    <col min="7" max="18" width="7.140625" style="48" customWidth="1"/>
    <col min="19" max="16384" width="9.140625" style="48"/>
  </cols>
  <sheetData>
    <row r="1" spans="1:32" s="12" customFormat="1" ht="17.25" customHeight="1" x14ac:dyDescent="0.2">
      <c r="A1" s="57" t="s">
        <v>155</v>
      </c>
      <c r="B1" s="57"/>
      <c r="Q1" s="118"/>
    </row>
    <row r="2" spans="1:32" s="45" customFormat="1" ht="17.25" customHeight="1" thickBot="1" x14ac:dyDescent="0.3">
      <c r="A2" s="71" t="s">
        <v>76</v>
      </c>
      <c r="L2" s="45" t="s">
        <v>0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7.25" customHeight="1" x14ac:dyDescent="0.25">
      <c r="A3" s="367" t="s">
        <v>78</v>
      </c>
      <c r="B3" s="368"/>
      <c r="C3" s="421" t="s">
        <v>77</v>
      </c>
      <c r="D3" s="422"/>
      <c r="E3" s="423"/>
      <c r="F3" s="439" t="s">
        <v>94</v>
      </c>
      <c r="G3" s="442" t="s">
        <v>80</v>
      </c>
      <c r="H3" s="422"/>
      <c r="I3" s="422"/>
      <c r="J3" s="423"/>
      <c r="K3" s="421" t="s">
        <v>81</v>
      </c>
      <c r="L3" s="422"/>
      <c r="M3" s="422"/>
      <c r="N3" s="423"/>
      <c r="O3" s="421" t="s">
        <v>103</v>
      </c>
      <c r="P3" s="422"/>
      <c r="Q3" s="422"/>
      <c r="R3" s="423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4" spans="1:32" ht="17.25" customHeight="1" x14ac:dyDescent="0.25">
      <c r="A4" s="369"/>
      <c r="B4" s="370"/>
      <c r="C4" s="443" t="s">
        <v>32</v>
      </c>
      <c r="D4" s="413" t="s">
        <v>2</v>
      </c>
      <c r="E4" s="416"/>
      <c r="F4" s="440"/>
      <c r="G4" s="446" t="s">
        <v>1</v>
      </c>
      <c r="H4" s="436" t="s">
        <v>2</v>
      </c>
      <c r="I4" s="448"/>
      <c r="J4" s="449"/>
      <c r="K4" s="417" t="s">
        <v>1</v>
      </c>
      <c r="L4" s="436" t="s">
        <v>2</v>
      </c>
      <c r="M4" s="448"/>
      <c r="N4" s="449"/>
      <c r="O4" s="417" t="s">
        <v>1</v>
      </c>
      <c r="P4" s="436" t="s">
        <v>2</v>
      </c>
      <c r="Q4" s="448"/>
      <c r="R4" s="449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7.25" customHeight="1" x14ac:dyDescent="0.25">
      <c r="A5" s="369"/>
      <c r="B5" s="370"/>
      <c r="C5" s="444"/>
      <c r="D5" s="432" t="s">
        <v>85</v>
      </c>
      <c r="E5" s="427" t="s">
        <v>86</v>
      </c>
      <c r="F5" s="440"/>
      <c r="G5" s="433"/>
      <c r="H5" s="437" t="s">
        <v>3</v>
      </c>
      <c r="I5" s="437" t="s">
        <v>85</v>
      </c>
      <c r="J5" s="427" t="s">
        <v>84</v>
      </c>
      <c r="K5" s="418"/>
      <c r="L5" s="437" t="s">
        <v>3</v>
      </c>
      <c r="M5" s="437" t="s">
        <v>85</v>
      </c>
      <c r="N5" s="427" t="s">
        <v>84</v>
      </c>
      <c r="O5" s="418"/>
      <c r="P5" s="437" t="s">
        <v>3</v>
      </c>
      <c r="Q5" s="437" t="s">
        <v>85</v>
      </c>
      <c r="R5" s="427" t="s">
        <v>84</v>
      </c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</row>
    <row r="6" spans="1:32" ht="17.25" customHeight="1" thickBot="1" x14ac:dyDescent="0.3">
      <c r="A6" s="369"/>
      <c r="B6" s="370"/>
      <c r="C6" s="445"/>
      <c r="D6" s="450"/>
      <c r="E6" s="429"/>
      <c r="F6" s="441"/>
      <c r="G6" s="447"/>
      <c r="H6" s="438"/>
      <c r="I6" s="438"/>
      <c r="J6" s="429"/>
      <c r="K6" s="419"/>
      <c r="L6" s="438"/>
      <c r="M6" s="438"/>
      <c r="N6" s="429"/>
      <c r="O6" s="419"/>
      <c r="P6" s="438"/>
      <c r="Q6" s="438"/>
      <c r="R6" s="429"/>
      <c r="S6" s="227"/>
      <c r="T6" s="227"/>
      <c r="U6" s="227"/>
      <c r="V6" s="227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6" customFormat="1" ht="17.25" customHeight="1" x14ac:dyDescent="0.2">
      <c r="A7" s="325" t="s">
        <v>5</v>
      </c>
      <c r="B7" s="326"/>
      <c r="C7" s="205">
        <v>882</v>
      </c>
      <c r="D7" s="21">
        <v>876</v>
      </c>
      <c r="E7" s="34">
        <v>149</v>
      </c>
      <c r="F7" s="13">
        <v>9157.77</v>
      </c>
      <c r="G7" s="15">
        <v>224035</v>
      </c>
      <c r="H7" s="46">
        <v>117214</v>
      </c>
      <c r="I7" s="59">
        <v>215012</v>
      </c>
      <c r="J7" s="61">
        <v>1089</v>
      </c>
      <c r="K7" s="31">
        <v>52643</v>
      </c>
      <c r="L7" s="76">
        <v>27496</v>
      </c>
      <c r="M7" s="76">
        <v>49902</v>
      </c>
      <c r="N7" s="61">
        <v>545</v>
      </c>
      <c r="O7" s="31">
        <v>46478</v>
      </c>
      <c r="P7" s="76">
        <v>24857</v>
      </c>
      <c r="Q7" s="76">
        <v>45112</v>
      </c>
      <c r="R7" s="61">
        <v>344</v>
      </c>
      <c r="S7" s="25"/>
      <c r="T7" s="25"/>
      <c r="U7" s="228"/>
      <c r="V7" s="228"/>
      <c r="W7" s="25"/>
      <c r="X7" s="25"/>
      <c r="Y7" s="25"/>
      <c r="Z7" s="228"/>
      <c r="AA7" s="228"/>
      <c r="AB7" s="25"/>
      <c r="AC7" s="25"/>
      <c r="AD7" s="25"/>
      <c r="AE7" s="228"/>
      <c r="AF7" s="228"/>
    </row>
    <row r="8" spans="1:32" s="16" customFormat="1" ht="17.25" customHeight="1" x14ac:dyDescent="0.2">
      <c r="A8" s="319" t="s">
        <v>6</v>
      </c>
      <c r="B8" s="320"/>
      <c r="C8" s="205">
        <v>848</v>
      </c>
      <c r="D8" s="21">
        <v>841</v>
      </c>
      <c r="E8" s="34">
        <v>139</v>
      </c>
      <c r="F8" s="13">
        <v>8603.18</v>
      </c>
      <c r="G8" s="15">
        <v>207052</v>
      </c>
      <c r="H8" s="46">
        <v>108659</v>
      </c>
      <c r="I8" s="59">
        <v>198145</v>
      </c>
      <c r="J8" s="61">
        <v>1410</v>
      </c>
      <c r="K8" s="31">
        <v>49276</v>
      </c>
      <c r="L8" s="76">
        <v>25953</v>
      </c>
      <c r="M8" s="76">
        <v>46529</v>
      </c>
      <c r="N8" s="61">
        <v>866</v>
      </c>
      <c r="O8" s="31">
        <v>45605</v>
      </c>
      <c r="P8" s="76">
        <v>24522</v>
      </c>
      <c r="Q8" s="76">
        <v>44103</v>
      </c>
      <c r="R8" s="61">
        <v>448</v>
      </c>
      <c r="S8" s="25"/>
      <c r="T8" s="25"/>
      <c r="U8" s="228"/>
      <c r="V8" s="228"/>
      <c r="W8" s="25"/>
      <c r="X8" s="25"/>
      <c r="Y8" s="25"/>
      <c r="Z8" s="228"/>
      <c r="AA8" s="228"/>
      <c r="AB8" s="25"/>
      <c r="AC8" s="25"/>
      <c r="AD8" s="25"/>
      <c r="AE8" s="228"/>
      <c r="AF8" s="228"/>
    </row>
    <row r="9" spans="1:32" s="16" customFormat="1" ht="17.25" customHeight="1" x14ac:dyDescent="0.25">
      <c r="A9" s="319" t="s">
        <v>7</v>
      </c>
      <c r="B9" s="320"/>
      <c r="C9" s="205">
        <v>835</v>
      </c>
      <c r="D9" s="21">
        <v>827</v>
      </c>
      <c r="E9" s="34">
        <v>137</v>
      </c>
      <c r="F9" s="13">
        <v>8177.13</v>
      </c>
      <c r="G9" s="15">
        <v>194326</v>
      </c>
      <c r="H9" s="46">
        <v>101746</v>
      </c>
      <c r="I9" s="59">
        <v>185413</v>
      </c>
      <c r="J9" s="61">
        <v>1962</v>
      </c>
      <c r="K9" s="31">
        <v>49638</v>
      </c>
      <c r="L9" s="76">
        <v>26047</v>
      </c>
      <c r="M9" s="76">
        <v>46821</v>
      </c>
      <c r="N9" s="61">
        <v>1147</v>
      </c>
      <c r="O9" s="47">
        <v>38496</v>
      </c>
      <c r="P9" s="76">
        <v>20502</v>
      </c>
      <c r="Q9" s="76">
        <v>36955</v>
      </c>
      <c r="R9" s="61">
        <v>795</v>
      </c>
      <c r="S9" s="212"/>
      <c r="T9" s="212"/>
      <c r="U9" s="212"/>
      <c r="V9" s="212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s="16" customFormat="1" ht="17.25" customHeight="1" x14ac:dyDescent="0.25">
      <c r="A10" s="319" t="s">
        <v>8</v>
      </c>
      <c r="B10" s="320"/>
      <c r="C10" s="205">
        <v>811</v>
      </c>
      <c r="D10" s="21">
        <v>804</v>
      </c>
      <c r="E10" s="34">
        <v>129</v>
      </c>
      <c r="F10" s="13">
        <v>7951.88</v>
      </c>
      <c r="G10" s="15">
        <v>188319</v>
      </c>
      <c r="H10" s="46">
        <v>98508</v>
      </c>
      <c r="I10" s="59">
        <v>179201</v>
      </c>
      <c r="J10" s="61">
        <v>2642</v>
      </c>
      <c r="K10" s="47">
        <v>49673</v>
      </c>
      <c r="L10" s="76">
        <v>25970</v>
      </c>
      <c r="M10" s="76">
        <v>46811</v>
      </c>
      <c r="N10" s="61">
        <v>1578</v>
      </c>
      <c r="O10" s="47">
        <v>35468</v>
      </c>
      <c r="P10" s="76">
        <v>19291</v>
      </c>
      <c r="Q10" s="76">
        <v>33613</v>
      </c>
      <c r="R10" s="61">
        <v>1160</v>
      </c>
      <c r="S10" s="212"/>
      <c r="T10" s="212"/>
      <c r="U10" s="212"/>
      <c r="V10" s="212"/>
      <c r="W10" s="56"/>
      <c r="X10" s="56"/>
      <c r="Y10" s="56"/>
      <c r="Z10" s="56"/>
      <c r="AA10" s="56"/>
      <c r="AB10" s="56"/>
      <c r="AC10" s="56"/>
      <c r="AD10" s="56"/>
      <c r="AE10" s="56"/>
      <c r="AF10" s="56"/>
    </row>
    <row r="11" spans="1:32" s="16" customFormat="1" ht="17.25" customHeight="1" x14ac:dyDescent="0.25">
      <c r="A11" s="319" t="s">
        <v>9</v>
      </c>
      <c r="B11" s="320"/>
      <c r="C11" s="205">
        <v>797</v>
      </c>
      <c r="D11" s="21">
        <v>791</v>
      </c>
      <c r="E11" s="34">
        <v>123</v>
      </c>
      <c r="F11" s="13">
        <v>7843.4800000000041</v>
      </c>
      <c r="G11" s="43">
        <v>184583</v>
      </c>
      <c r="H11" s="46">
        <v>95935</v>
      </c>
      <c r="I11" s="59">
        <v>175916</v>
      </c>
      <c r="J11" s="61">
        <v>2732</v>
      </c>
      <c r="K11" s="47">
        <v>49341</v>
      </c>
      <c r="L11" s="76">
        <v>25353</v>
      </c>
      <c r="M11" s="76">
        <v>46634</v>
      </c>
      <c r="N11" s="61">
        <v>1451</v>
      </c>
      <c r="O11" s="47">
        <v>32427</v>
      </c>
      <c r="P11" s="76">
        <v>17557</v>
      </c>
      <c r="Q11" s="76">
        <v>30561</v>
      </c>
      <c r="R11" s="61">
        <v>1288</v>
      </c>
      <c r="S11" s="212"/>
      <c r="T11" s="212"/>
      <c r="U11" s="212"/>
      <c r="V11" s="212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s="16" customFormat="1" ht="17.25" customHeight="1" x14ac:dyDescent="0.25">
      <c r="A12" s="319" t="s">
        <v>10</v>
      </c>
      <c r="B12" s="320"/>
      <c r="C12" s="205">
        <v>795</v>
      </c>
      <c r="D12" s="21">
        <v>789</v>
      </c>
      <c r="E12" s="34">
        <v>120</v>
      </c>
      <c r="F12" s="13">
        <v>7823.57</v>
      </c>
      <c r="G12" s="43">
        <v>185006</v>
      </c>
      <c r="H12" s="46">
        <v>95676</v>
      </c>
      <c r="I12" s="59">
        <v>176388</v>
      </c>
      <c r="J12" s="61">
        <v>2911</v>
      </c>
      <c r="K12" s="47">
        <v>49733</v>
      </c>
      <c r="L12" s="76">
        <v>25721</v>
      </c>
      <c r="M12" s="76">
        <v>46946</v>
      </c>
      <c r="N12" s="61">
        <v>1471</v>
      </c>
      <c r="O12" s="47">
        <v>32554</v>
      </c>
      <c r="P12" s="76">
        <v>17637</v>
      </c>
      <c r="Q12" s="76">
        <v>30407</v>
      </c>
      <c r="R12" s="61">
        <v>1423</v>
      </c>
      <c r="S12"/>
      <c r="T12"/>
      <c r="U12"/>
      <c r="V12"/>
      <c r="W12" s="56"/>
      <c r="X12" s="56"/>
      <c r="Y12" s="56"/>
      <c r="Z12" s="56"/>
      <c r="AA12" s="34"/>
      <c r="AB12" s="56"/>
      <c r="AC12" s="56"/>
      <c r="AD12" s="56"/>
      <c r="AE12" s="56"/>
      <c r="AF12" s="34"/>
    </row>
    <row r="13" spans="1:32" s="16" customFormat="1" ht="17.25" customHeight="1" x14ac:dyDescent="0.2">
      <c r="A13" s="319" t="s">
        <v>64</v>
      </c>
      <c r="B13" s="320"/>
      <c r="C13" s="205">
        <v>792</v>
      </c>
      <c r="D13" s="21">
        <v>785</v>
      </c>
      <c r="E13" s="34">
        <v>111</v>
      </c>
      <c r="F13" s="13">
        <v>7862.1900000000069</v>
      </c>
      <c r="G13" s="43">
        <v>185446</v>
      </c>
      <c r="H13" s="46">
        <v>95576</v>
      </c>
      <c r="I13" s="59">
        <v>177284</v>
      </c>
      <c r="J13" s="61">
        <v>2917</v>
      </c>
      <c r="K13" s="47">
        <v>49824</v>
      </c>
      <c r="L13" s="76">
        <v>25991</v>
      </c>
      <c r="M13" s="76">
        <v>47155</v>
      </c>
      <c r="N13" s="61">
        <v>1626</v>
      </c>
      <c r="O13" s="35">
        <v>32651</v>
      </c>
      <c r="P13" s="21">
        <v>17308</v>
      </c>
      <c r="Q13" s="21">
        <v>30813</v>
      </c>
      <c r="R13" s="11">
        <v>1285</v>
      </c>
      <c r="S13" s="56"/>
      <c r="T13" s="56"/>
      <c r="U13" s="34"/>
      <c r="V13" s="34"/>
      <c r="W13" s="34"/>
      <c r="X13" s="34"/>
      <c r="Y13" s="56"/>
      <c r="Z13" s="34"/>
      <c r="AA13" s="34"/>
      <c r="AB13" s="34"/>
      <c r="AC13" s="34"/>
      <c r="AD13" s="56"/>
      <c r="AE13" s="34"/>
      <c r="AF13" s="34"/>
    </row>
    <row r="14" spans="1:32" s="3" customFormat="1" ht="17.25" customHeight="1" x14ac:dyDescent="0.25">
      <c r="A14" s="319" t="s">
        <v>72</v>
      </c>
      <c r="B14" s="320"/>
      <c r="C14" s="205">
        <v>782</v>
      </c>
      <c r="D14" s="21">
        <v>775</v>
      </c>
      <c r="E14" s="34">
        <v>106</v>
      </c>
      <c r="F14" s="13">
        <v>7918.05</v>
      </c>
      <c r="G14" s="43">
        <v>186565</v>
      </c>
      <c r="H14" s="46">
        <v>96189</v>
      </c>
      <c r="I14" s="59">
        <v>178747</v>
      </c>
      <c r="J14" s="61">
        <v>3032</v>
      </c>
      <c r="K14" s="47">
        <v>50043</v>
      </c>
      <c r="L14" s="76">
        <v>26071</v>
      </c>
      <c r="M14" s="76">
        <v>47592</v>
      </c>
      <c r="N14" s="61">
        <v>1621</v>
      </c>
      <c r="O14" s="35">
        <v>33885</v>
      </c>
      <c r="P14" s="21">
        <v>17885</v>
      </c>
      <c r="Q14" s="21">
        <v>31954</v>
      </c>
      <c r="R14" s="11">
        <v>1409</v>
      </c>
      <c r="S14" s="56"/>
      <c r="T14" s="56"/>
      <c r="U14" s="34"/>
      <c r="V14" s="34"/>
      <c r="W14" s="34"/>
      <c r="X14" s="34"/>
      <c r="Y14" s="56"/>
      <c r="Z14" s="34"/>
      <c r="AA14" s="34"/>
      <c r="AB14" s="34"/>
      <c r="AC14" s="34"/>
      <c r="AD14" s="56"/>
      <c r="AE14" s="34"/>
      <c r="AF14" s="34"/>
    </row>
    <row r="15" spans="1:32" s="3" customFormat="1" ht="17.25" customHeight="1" x14ac:dyDescent="0.25">
      <c r="A15" s="319" t="s">
        <v>107</v>
      </c>
      <c r="B15" s="320"/>
      <c r="C15" s="205">
        <v>774</v>
      </c>
      <c r="D15" s="21">
        <v>766</v>
      </c>
      <c r="E15" s="34">
        <v>99</v>
      </c>
      <c r="F15" s="13">
        <v>8045.99</v>
      </c>
      <c r="G15" s="43">
        <v>188091</v>
      </c>
      <c r="H15" s="46">
        <v>97262</v>
      </c>
      <c r="I15" s="59">
        <v>180476</v>
      </c>
      <c r="J15" s="61">
        <v>2946</v>
      </c>
      <c r="K15" s="47">
        <v>51112</v>
      </c>
      <c r="L15" s="76">
        <v>26789</v>
      </c>
      <c r="M15" s="76">
        <v>48508</v>
      </c>
      <c r="N15" s="61">
        <v>1590</v>
      </c>
      <c r="O15" s="35">
        <v>36456</v>
      </c>
      <c r="P15" s="21">
        <v>19074</v>
      </c>
      <c r="Q15" s="21">
        <v>34408</v>
      </c>
      <c r="R15" s="11">
        <v>1446</v>
      </c>
      <c r="S15" s="56"/>
      <c r="T15" s="56"/>
      <c r="U15" s="34"/>
      <c r="V15" s="34"/>
      <c r="W15" s="34"/>
      <c r="X15" s="34"/>
      <c r="Y15" s="56"/>
      <c r="Z15" s="34"/>
      <c r="AA15" s="34"/>
      <c r="AB15" s="34"/>
      <c r="AC15" s="34"/>
      <c r="AD15" s="56"/>
      <c r="AE15" s="34"/>
      <c r="AF15" s="34"/>
    </row>
    <row r="16" spans="1:32" s="3" customFormat="1" ht="17.25" customHeight="1" x14ac:dyDescent="0.25">
      <c r="A16" s="319" t="s">
        <v>122</v>
      </c>
      <c r="B16" s="320"/>
      <c r="C16" s="205">
        <v>774</v>
      </c>
      <c r="D16" s="21">
        <v>766</v>
      </c>
      <c r="E16" s="34">
        <v>92</v>
      </c>
      <c r="F16" s="13">
        <v>8216.94</v>
      </c>
      <c r="G16" s="43">
        <v>194208</v>
      </c>
      <c r="H16" s="46">
        <v>100644</v>
      </c>
      <c r="I16" s="59">
        <v>186492</v>
      </c>
      <c r="J16" s="61">
        <v>2944</v>
      </c>
      <c r="K16" s="47">
        <v>53370</v>
      </c>
      <c r="L16" s="76">
        <v>27945</v>
      </c>
      <c r="M16" s="76">
        <v>50841</v>
      </c>
      <c r="N16" s="61">
        <v>1591</v>
      </c>
      <c r="O16" s="35">
        <v>40699</v>
      </c>
      <c r="P16" s="21">
        <v>21721</v>
      </c>
      <c r="Q16" s="21">
        <v>38411</v>
      </c>
      <c r="R16" s="11">
        <v>1378</v>
      </c>
      <c r="S16" s="56"/>
      <c r="T16" s="56"/>
      <c r="U16" s="34"/>
      <c r="V16" s="34"/>
      <c r="W16" s="34"/>
      <c r="X16" s="34"/>
      <c r="Y16" s="56"/>
      <c r="Z16" s="34"/>
      <c r="AA16" s="34"/>
      <c r="AB16" s="34"/>
      <c r="AC16" s="34"/>
      <c r="AD16" s="56"/>
      <c r="AE16" s="34"/>
      <c r="AF16" s="34"/>
    </row>
    <row r="17" spans="1:32" s="3" customFormat="1" ht="17.25" customHeight="1" thickBot="1" x14ac:dyDescent="0.3">
      <c r="A17" s="314" t="s">
        <v>140</v>
      </c>
      <c r="B17" s="315"/>
      <c r="C17" s="205">
        <v>780</v>
      </c>
      <c r="D17" s="21">
        <v>771</v>
      </c>
      <c r="E17" s="34">
        <v>84</v>
      </c>
      <c r="F17" s="13">
        <v>8495.3799999999992</v>
      </c>
      <c r="G17" s="43">
        <v>203962</v>
      </c>
      <c r="H17" s="46">
        <v>105448</v>
      </c>
      <c r="I17" s="59">
        <v>196036</v>
      </c>
      <c r="J17" s="61">
        <v>3047</v>
      </c>
      <c r="K17" s="47">
        <v>58760</v>
      </c>
      <c r="L17" s="76">
        <v>30542</v>
      </c>
      <c r="M17" s="76">
        <v>55859</v>
      </c>
      <c r="N17" s="61">
        <v>1623</v>
      </c>
      <c r="O17" s="130" t="s">
        <v>29</v>
      </c>
      <c r="P17" s="66" t="s">
        <v>29</v>
      </c>
      <c r="Q17" s="66" t="s">
        <v>29</v>
      </c>
      <c r="R17" s="114" t="s">
        <v>29</v>
      </c>
      <c r="S17" s="56"/>
      <c r="T17" s="56"/>
      <c r="U17" s="34"/>
      <c r="V17" s="34"/>
      <c r="W17" s="34"/>
      <c r="X17" s="34"/>
      <c r="Y17" s="56"/>
      <c r="Z17" s="34"/>
      <c r="AA17" s="34"/>
      <c r="AB17" s="34"/>
      <c r="AC17" s="34"/>
      <c r="AD17" s="56"/>
      <c r="AE17" s="34"/>
      <c r="AF17" s="34"/>
    </row>
    <row r="18" spans="1:32" s="58" customFormat="1" ht="17.25" customHeight="1" x14ac:dyDescent="0.2">
      <c r="A18" s="316" t="s">
        <v>141</v>
      </c>
      <c r="B18" s="141" t="s">
        <v>74</v>
      </c>
      <c r="C18" s="133">
        <f>C17-C16</f>
        <v>6</v>
      </c>
      <c r="D18" s="134">
        <f>D17-D16</f>
        <v>5</v>
      </c>
      <c r="E18" s="135">
        <f>E17-E16</f>
        <v>-8</v>
      </c>
      <c r="F18" s="132">
        <f t="shared" ref="F18:N18" si="0">F17-F16</f>
        <v>278.43999999999869</v>
      </c>
      <c r="G18" s="133">
        <f t="shared" si="0"/>
        <v>9754</v>
      </c>
      <c r="H18" s="134">
        <f t="shared" si="0"/>
        <v>4804</v>
      </c>
      <c r="I18" s="134">
        <f t="shared" si="0"/>
        <v>9544</v>
      </c>
      <c r="J18" s="135">
        <f t="shared" si="0"/>
        <v>103</v>
      </c>
      <c r="K18" s="133">
        <f t="shared" si="0"/>
        <v>5390</v>
      </c>
      <c r="L18" s="134">
        <f t="shared" si="0"/>
        <v>2597</v>
      </c>
      <c r="M18" s="134">
        <f t="shared" si="0"/>
        <v>5018</v>
      </c>
      <c r="N18" s="135">
        <f t="shared" si="0"/>
        <v>32</v>
      </c>
      <c r="O18" s="172" t="s">
        <v>29</v>
      </c>
      <c r="P18" s="157" t="s">
        <v>29</v>
      </c>
      <c r="Q18" s="157" t="s">
        <v>29</v>
      </c>
      <c r="R18" s="158" t="s">
        <v>29</v>
      </c>
      <c r="S18" s="56"/>
      <c r="T18" s="56"/>
      <c r="U18" s="34"/>
      <c r="V18" s="34"/>
      <c r="W18" s="34"/>
      <c r="X18" s="34"/>
      <c r="Y18" s="56"/>
      <c r="Z18" s="34"/>
      <c r="AA18" s="34"/>
      <c r="AB18" s="34"/>
      <c r="AC18" s="34"/>
      <c r="AD18" s="56"/>
      <c r="AE18" s="34"/>
      <c r="AF18" s="34"/>
    </row>
    <row r="19" spans="1:32" s="58" customFormat="1" ht="17.25" customHeight="1" x14ac:dyDescent="0.2">
      <c r="A19" s="317"/>
      <c r="B19" s="136" t="s">
        <v>75</v>
      </c>
      <c r="C19" s="138">
        <f>C17/C16-1</f>
        <v>7.7519379844961378E-3</v>
      </c>
      <c r="D19" s="139">
        <f>D17/D16-1</f>
        <v>6.5274151436032213E-3</v>
      </c>
      <c r="E19" s="140">
        <f>E17/E16-1</f>
        <v>-8.6956521739130488E-2</v>
      </c>
      <c r="F19" s="137">
        <f t="shared" ref="F19:N19" si="1">F17/F16-1</f>
        <v>3.3886093850021837E-2</v>
      </c>
      <c r="G19" s="138">
        <f t="shared" si="1"/>
        <v>5.022450156533198E-2</v>
      </c>
      <c r="H19" s="139">
        <f t="shared" si="1"/>
        <v>4.773260204284413E-2</v>
      </c>
      <c r="I19" s="139">
        <f t="shared" si="1"/>
        <v>5.117645797138759E-2</v>
      </c>
      <c r="J19" s="140">
        <f t="shared" si="1"/>
        <v>3.4986413043478271E-2</v>
      </c>
      <c r="K19" s="138">
        <f t="shared" si="1"/>
        <v>0.10099306726625445</v>
      </c>
      <c r="L19" s="139">
        <f t="shared" si="1"/>
        <v>9.2932546072642674E-2</v>
      </c>
      <c r="M19" s="139">
        <f t="shared" si="1"/>
        <v>9.8699868216596931E-2</v>
      </c>
      <c r="N19" s="140">
        <f t="shared" si="1"/>
        <v>2.0113136392206243E-2</v>
      </c>
      <c r="O19" s="174" t="s">
        <v>29</v>
      </c>
      <c r="P19" s="163" t="s">
        <v>29</v>
      </c>
      <c r="Q19" s="163" t="s">
        <v>29</v>
      </c>
      <c r="R19" s="164" t="s">
        <v>29</v>
      </c>
      <c r="S19" s="56"/>
      <c r="T19" s="56"/>
      <c r="U19" s="34"/>
      <c r="V19" s="225"/>
      <c r="W19" s="34"/>
      <c r="X19" s="34"/>
      <c r="Y19" s="56"/>
      <c r="Z19" s="34"/>
      <c r="AA19" s="225"/>
      <c r="AB19" s="34"/>
      <c r="AC19" s="34"/>
      <c r="AD19" s="56"/>
      <c r="AE19" s="34"/>
      <c r="AF19" s="225"/>
    </row>
    <row r="20" spans="1:32" ht="17.25" customHeight="1" x14ac:dyDescent="0.25">
      <c r="A20" s="318" t="s">
        <v>142</v>
      </c>
      <c r="B20" s="142" t="s">
        <v>74</v>
      </c>
      <c r="C20" s="144">
        <f>C17-C12</f>
        <v>-15</v>
      </c>
      <c r="D20" s="145">
        <f>D17-D12</f>
        <v>-18</v>
      </c>
      <c r="E20" s="146">
        <f>E17-E12</f>
        <v>-36</v>
      </c>
      <c r="F20" s="143">
        <f t="shared" ref="F20:N20" si="2">F17-F12</f>
        <v>671.80999999999949</v>
      </c>
      <c r="G20" s="144">
        <f t="shared" si="2"/>
        <v>18956</v>
      </c>
      <c r="H20" s="145">
        <f t="shared" si="2"/>
        <v>9772</v>
      </c>
      <c r="I20" s="145">
        <f t="shared" si="2"/>
        <v>19648</v>
      </c>
      <c r="J20" s="146">
        <f t="shared" si="2"/>
        <v>136</v>
      </c>
      <c r="K20" s="144">
        <f t="shared" si="2"/>
        <v>9027</v>
      </c>
      <c r="L20" s="145">
        <f t="shared" si="2"/>
        <v>4821</v>
      </c>
      <c r="M20" s="145">
        <f t="shared" si="2"/>
        <v>8913</v>
      </c>
      <c r="N20" s="146">
        <f t="shared" si="2"/>
        <v>152</v>
      </c>
      <c r="O20" s="176" t="s">
        <v>29</v>
      </c>
      <c r="P20" s="160" t="s">
        <v>29</v>
      </c>
      <c r="Q20" s="160" t="s">
        <v>29</v>
      </c>
      <c r="R20" s="161" t="s">
        <v>29</v>
      </c>
      <c r="S20" s="30"/>
      <c r="T20" s="30"/>
      <c r="U20" s="30"/>
      <c r="V20" s="105"/>
      <c r="W20" s="30"/>
      <c r="X20" s="30"/>
      <c r="Y20" s="30"/>
      <c r="Z20" s="30"/>
      <c r="AA20" s="105"/>
      <c r="AB20" s="30"/>
      <c r="AC20" s="30"/>
      <c r="AD20" s="30"/>
      <c r="AE20" s="30"/>
      <c r="AF20" s="105"/>
    </row>
    <row r="21" spans="1:32" ht="17.25" customHeight="1" x14ac:dyDescent="0.25">
      <c r="A21" s="317"/>
      <c r="B21" s="136" t="s">
        <v>75</v>
      </c>
      <c r="C21" s="138">
        <f>C17/C12-1</f>
        <v>-1.8867924528301883E-2</v>
      </c>
      <c r="D21" s="139">
        <f>D17/D12-1</f>
        <v>-2.281368821292773E-2</v>
      </c>
      <c r="E21" s="140">
        <f>E17/E12-1</f>
        <v>-0.30000000000000004</v>
      </c>
      <c r="F21" s="137">
        <f t="shared" ref="F21:N21" si="3">F17/F12-1</f>
        <v>8.5870005636812907E-2</v>
      </c>
      <c r="G21" s="138">
        <f t="shared" si="3"/>
        <v>0.10246154178783384</v>
      </c>
      <c r="H21" s="139">
        <f t="shared" si="3"/>
        <v>0.10213637693883526</v>
      </c>
      <c r="I21" s="139">
        <f t="shared" si="3"/>
        <v>0.11139079755992465</v>
      </c>
      <c r="J21" s="140">
        <f t="shared" si="3"/>
        <v>4.6719340432840983E-2</v>
      </c>
      <c r="K21" s="138">
        <f t="shared" si="3"/>
        <v>0.18150925944543861</v>
      </c>
      <c r="L21" s="139">
        <f t="shared" si="3"/>
        <v>0.18743439213094359</v>
      </c>
      <c r="M21" s="139">
        <f t="shared" si="3"/>
        <v>0.18985643079282588</v>
      </c>
      <c r="N21" s="140">
        <f t="shared" si="3"/>
        <v>0.1033310673011556</v>
      </c>
      <c r="O21" s="174" t="s">
        <v>29</v>
      </c>
      <c r="P21" s="163" t="s">
        <v>29</v>
      </c>
      <c r="Q21" s="163" t="s">
        <v>29</v>
      </c>
      <c r="R21" s="164" t="s">
        <v>29</v>
      </c>
      <c r="S21" s="106"/>
      <c r="T21" s="106"/>
      <c r="U21" s="106"/>
      <c r="V21" s="107"/>
      <c r="W21" s="106"/>
      <c r="X21" s="106"/>
      <c r="Y21" s="106"/>
      <c r="Z21" s="106"/>
      <c r="AA21" s="107"/>
      <c r="AB21" s="106"/>
      <c r="AC21" s="106"/>
      <c r="AD21" s="106"/>
      <c r="AE21" s="106"/>
      <c r="AF21" s="107"/>
    </row>
    <row r="22" spans="1:32" ht="17.25" customHeight="1" x14ac:dyDescent="0.25">
      <c r="A22" s="318" t="s">
        <v>143</v>
      </c>
      <c r="B22" s="142" t="s">
        <v>74</v>
      </c>
      <c r="C22" s="144">
        <f>C17-C7</f>
        <v>-102</v>
      </c>
      <c r="D22" s="145">
        <f>D17-D7</f>
        <v>-105</v>
      </c>
      <c r="E22" s="146">
        <f>E17-E7</f>
        <v>-65</v>
      </c>
      <c r="F22" s="143">
        <f t="shared" ref="F22:N22" si="4">F17-F7</f>
        <v>-662.39000000000124</v>
      </c>
      <c r="G22" s="144">
        <f t="shared" si="4"/>
        <v>-20073</v>
      </c>
      <c r="H22" s="145">
        <f t="shared" si="4"/>
        <v>-11766</v>
      </c>
      <c r="I22" s="145">
        <f t="shared" si="4"/>
        <v>-18976</v>
      </c>
      <c r="J22" s="146">
        <f t="shared" si="4"/>
        <v>1958</v>
      </c>
      <c r="K22" s="144">
        <f t="shared" si="4"/>
        <v>6117</v>
      </c>
      <c r="L22" s="145">
        <f t="shared" si="4"/>
        <v>3046</v>
      </c>
      <c r="M22" s="145">
        <f t="shared" si="4"/>
        <v>5957</v>
      </c>
      <c r="N22" s="146">
        <f t="shared" si="4"/>
        <v>1078</v>
      </c>
      <c r="O22" s="176" t="s">
        <v>29</v>
      </c>
      <c r="P22" s="160" t="s">
        <v>29</v>
      </c>
      <c r="Q22" s="160" t="s">
        <v>29</v>
      </c>
      <c r="R22" s="161" t="s">
        <v>29</v>
      </c>
      <c r="S22" s="30"/>
      <c r="T22" s="30"/>
      <c r="U22" s="30"/>
      <c r="V22" s="105"/>
      <c r="W22" s="30"/>
      <c r="X22" s="30"/>
      <c r="Y22" s="30"/>
      <c r="Z22" s="30"/>
      <c r="AA22" s="105"/>
      <c r="AB22" s="30"/>
      <c r="AC22" s="30"/>
      <c r="AD22" s="30"/>
      <c r="AE22" s="30"/>
      <c r="AF22" s="105"/>
    </row>
    <row r="23" spans="1:32" ht="17.25" customHeight="1" thickBot="1" x14ac:dyDescent="0.3">
      <c r="A23" s="345"/>
      <c r="B23" s="147" t="s">
        <v>75</v>
      </c>
      <c r="C23" s="148">
        <f>C17/C7-1</f>
        <v>-0.11564625850340138</v>
      </c>
      <c r="D23" s="149">
        <f>D17/D7-1</f>
        <v>-0.11986301369863017</v>
      </c>
      <c r="E23" s="171">
        <f>E17/E7-1</f>
        <v>-0.43624161073825507</v>
      </c>
      <c r="F23" s="167">
        <f t="shared" ref="F23:N23" si="5">F17/F7-1</f>
        <v>-7.233092772585481E-2</v>
      </c>
      <c r="G23" s="148">
        <f t="shared" si="5"/>
        <v>-8.9597607516682665E-2</v>
      </c>
      <c r="H23" s="149">
        <f t="shared" si="5"/>
        <v>-0.10038050062279247</v>
      </c>
      <c r="I23" s="149">
        <f t="shared" si="5"/>
        <v>-8.8255539225717605E-2</v>
      </c>
      <c r="J23" s="171">
        <f t="shared" si="5"/>
        <v>1.797979797979798</v>
      </c>
      <c r="K23" s="148">
        <f t="shared" si="5"/>
        <v>0.11619778508063749</v>
      </c>
      <c r="L23" s="149">
        <f t="shared" si="5"/>
        <v>0.1107797497817864</v>
      </c>
      <c r="M23" s="149">
        <f t="shared" si="5"/>
        <v>0.11937397298705466</v>
      </c>
      <c r="N23" s="171">
        <f t="shared" si="5"/>
        <v>1.977981651376147</v>
      </c>
      <c r="O23" s="178" t="s">
        <v>29</v>
      </c>
      <c r="P23" s="168" t="s">
        <v>29</v>
      </c>
      <c r="Q23" s="168" t="s">
        <v>29</v>
      </c>
      <c r="R23" s="169" t="s">
        <v>29</v>
      </c>
      <c r="S23" s="106"/>
      <c r="T23" s="106"/>
      <c r="U23" s="106"/>
      <c r="V23" s="107"/>
      <c r="W23" s="106"/>
      <c r="X23" s="106"/>
      <c r="Y23" s="106"/>
      <c r="Z23" s="106"/>
      <c r="AA23" s="107"/>
      <c r="AB23" s="106"/>
      <c r="AC23" s="106"/>
      <c r="AD23" s="106"/>
      <c r="AE23" s="106"/>
      <c r="AF23" s="107"/>
    </row>
    <row r="24" spans="1:32" ht="17.25" customHeight="1" x14ac:dyDescent="0.25">
      <c r="A24" s="245" t="s">
        <v>34</v>
      </c>
      <c r="S24" s="30"/>
      <c r="T24" s="30"/>
      <c r="U24" s="30"/>
      <c r="V24" s="105"/>
      <c r="W24" s="30"/>
      <c r="X24" s="30"/>
      <c r="Y24" s="30"/>
      <c r="Z24" s="30"/>
      <c r="AA24" s="105"/>
      <c r="AB24" s="30"/>
      <c r="AC24" s="30"/>
      <c r="AD24" s="30"/>
      <c r="AE24" s="30"/>
      <c r="AF24" s="105"/>
    </row>
    <row r="25" spans="1:32" ht="17.25" customHeight="1" x14ac:dyDescent="0.25">
      <c r="A25" s="245" t="s">
        <v>35</v>
      </c>
      <c r="F25" s="24"/>
      <c r="G25" s="24"/>
      <c r="H25" s="24"/>
      <c r="I25" s="24"/>
      <c r="S25" s="106"/>
      <c r="T25" s="106"/>
      <c r="U25" s="106"/>
      <c r="V25" s="107"/>
      <c r="W25" s="106"/>
      <c r="X25" s="106"/>
      <c r="Y25" s="106"/>
      <c r="Z25" s="106"/>
      <c r="AA25" s="107"/>
      <c r="AB25" s="106"/>
      <c r="AC25" s="106"/>
      <c r="AD25" s="106"/>
      <c r="AE25" s="106"/>
      <c r="AF25" s="107"/>
    </row>
    <row r="26" spans="1:32" x14ac:dyDescent="0.25">
      <c r="F26" s="24"/>
      <c r="G26" s="211"/>
      <c r="H26" s="24"/>
      <c r="I26" s="24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x14ac:dyDescent="0.25">
      <c r="F27" s="24"/>
      <c r="G27" s="24"/>
      <c r="H27" s="24"/>
      <c r="I27" s="24"/>
    </row>
    <row r="28" spans="1:32" x14ac:dyDescent="0.25">
      <c r="F28" s="24"/>
      <c r="G28" s="24"/>
      <c r="H28" s="24"/>
      <c r="I28" s="24"/>
    </row>
    <row r="29" spans="1:32" x14ac:dyDescent="0.25">
      <c r="F29" s="24"/>
      <c r="G29" s="24"/>
      <c r="H29" s="24"/>
      <c r="I29" s="24"/>
    </row>
    <row r="30" spans="1:32" x14ac:dyDescent="0.25">
      <c r="F30" s="24"/>
      <c r="G30" s="24"/>
      <c r="H30" s="24"/>
      <c r="I30" s="24"/>
    </row>
  </sheetData>
  <mergeCells count="39">
    <mergeCell ref="K4:K6"/>
    <mergeCell ref="D5:D6"/>
    <mergeCell ref="H5:H6"/>
    <mergeCell ref="J5:J6"/>
    <mergeCell ref="O3:R3"/>
    <mergeCell ref="L4:N4"/>
    <mergeCell ref="P5:P6"/>
    <mergeCell ref="Q5:Q6"/>
    <mergeCell ref="M5:M6"/>
    <mergeCell ref="N5:N6"/>
    <mergeCell ref="O4:O6"/>
    <mergeCell ref="P4:R4"/>
    <mergeCell ref="R5:R6"/>
    <mergeCell ref="K3:N3"/>
    <mergeCell ref="L5:L6"/>
    <mergeCell ref="A3:B6"/>
    <mergeCell ref="C3:E3"/>
    <mergeCell ref="F3:F6"/>
    <mergeCell ref="G3:J3"/>
    <mergeCell ref="A17:B17"/>
    <mergeCell ref="A7:B7"/>
    <mergeCell ref="A8:B8"/>
    <mergeCell ref="A9:B9"/>
    <mergeCell ref="A10:B10"/>
    <mergeCell ref="A11:B11"/>
    <mergeCell ref="E5:E6"/>
    <mergeCell ref="I5:I6"/>
    <mergeCell ref="C4:C6"/>
    <mergeCell ref="D4:E4"/>
    <mergeCell ref="G4:G6"/>
    <mergeCell ref="H4:J4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T33"/>
  <sheetViews>
    <sheetView zoomScaleNormal="100" workbookViewId="0"/>
  </sheetViews>
  <sheetFormatPr defaultColWidth="9.140625" defaultRowHeight="15" x14ac:dyDescent="0.25"/>
  <cols>
    <col min="1" max="1" width="12.85546875" style="48" customWidth="1"/>
    <col min="2" max="2" width="5.7109375" style="48" customWidth="1"/>
    <col min="3" max="4" width="6.42578125" style="48" customWidth="1"/>
    <col min="5" max="5" width="5.7109375" style="48" customWidth="1"/>
    <col min="6" max="8" width="5.7109375" style="212" customWidth="1"/>
    <col min="9" max="10" width="6.42578125" style="48" customWidth="1"/>
    <col min="11" max="11" width="5.7109375" style="48" customWidth="1"/>
    <col min="12" max="12" width="6.42578125" style="48" customWidth="1"/>
    <col min="13" max="13" width="7" style="48" customWidth="1"/>
    <col min="14" max="14" width="5.7109375" style="48" customWidth="1"/>
    <col min="15" max="15" width="6.42578125" style="48" customWidth="1"/>
    <col min="16" max="16" width="7.140625" style="48" customWidth="1"/>
    <col min="17" max="17" width="5.7109375" style="48" customWidth="1"/>
    <col min="18" max="19" width="6.42578125" style="48" customWidth="1"/>
    <col min="20" max="20" width="5.7109375" style="48" customWidth="1"/>
    <col min="21" max="16384" width="9.140625" style="48"/>
  </cols>
  <sheetData>
    <row r="1" spans="1:20" s="12" customFormat="1" ht="17.25" customHeight="1" x14ac:dyDescent="0.2">
      <c r="A1" s="57" t="s">
        <v>156</v>
      </c>
      <c r="B1" s="57"/>
    </row>
    <row r="2" spans="1:20" s="45" customFormat="1" ht="17.25" customHeight="1" thickBot="1" x14ac:dyDescent="0.3">
      <c r="A2" s="71" t="s">
        <v>76</v>
      </c>
      <c r="R2" s="45" t="s">
        <v>0</v>
      </c>
    </row>
    <row r="3" spans="1:20" ht="17.25" customHeight="1" x14ac:dyDescent="0.25">
      <c r="A3" s="367" t="s">
        <v>78</v>
      </c>
      <c r="B3" s="368"/>
      <c r="C3" s="408" t="s">
        <v>26</v>
      </c>
      <c r="D3" s="401"/>
      <c r="E3" s="401"/>
      <c r="F3" s="400" t="s">
        <v>88</v>
      </c>
      <c r="G3" s="401"/>
      <c r="H3" s="402"/>
      <c r="I3" s="400" t="s">
        <v>87</v>
      </c>
      <c r="J3" s="401"/>
      <c r="K3" s="402"/>
      <c r="L3" s="400" t="s">
        <v>89</v>
      </c>
      <c r="M3" s="401"/>
      <c r="N3" s="402"/>
      <c r="O3" s="400" t="s">
        <v>90</v>
      </c>
      <c r="P3" s="401"/>
      <c r="Q3" s="402"/>
      <c r="R3" s="400" t="s">
        <v>91</v>
      </c>
      <c r="S3" s="401"/>
      <c r="T3" s="402"/>
    </row>
    <row r="4" spans="1:20" ht="17.25" customHeight="1" x14ac:dyDescent="0.25">
      <c r="A4" s="369"/>
      <c r="B4" s="370"/>
      <c r="C4" s="409"/>
      <c r="D4" s="404"/>
      <c r="E4" s="404"/>
      <c r="F4" s="403"/>
      <c r="G4" s="404"/>
      <c r="H4" s="405"/>
      <c r="I4" s="403"/>
      <c r="J4" s="404"/>
      <c r="K4" s="405"/>
      <c r="L4" s="403"/>
      <c r="M4" s="404"/>
      <c r="N4" s="405"/>
      <c r="O4" s="403"/>
      <c r="P4" s="404"/>
      <c r="Q4" s="405"/>
      <c r="R4" s="403"/>
      <c r="S4" s="404"/>
      <c r="T4" s="405"/>
    </row>
    <row r="5" spans="1:20" ht="17.25" customHeight="1" x14ac:dyDescent="0.25">
      <c r="A5" s="369"/>
      <c r="B5" s="370"/>
      <c r="C5" s="406" t="s">
        <v>134</v>
      </c>
      <c r="D5" s="398" t="s">
        <v>31</v>
      </c>
      <c r="E5" s="399"/>
      <c r="F5" s="406" t="s">
        <v>134</v>
      </c>
      <c r="G5" s="398" t="s">
        <v>31</v>
      </c>
      <c r="H5" s="399"/>
      <c r="I5" s="406" t="s">
        <v>134</v>
      </c>
      <c r="J5" s="398" t="s">
        <v>31</v>
      </c>
      <c r="K5" s="399"/>
      <c r="L5" s="406" t="s">
        <v>134</v>
      </c>
      <c r="M5" s="398" t="s">
        <v>31</v>
      </c>
      <c r="N5" s="399"/>
      <c r="O5" s="406" t="s">
        <v>134</v>
      </c>
      <c r="P5" s="398" t="s">
        <v>31</v>
      </c>
      <c r="Q5" s="399"/>
      <c r="R5" s="406" t="s">
        <v>134</v>
      </c>
      <c r="S5" s="398" t="s">
        <v>31</v>
      </c>
      <c r="T5" s="399"/>
    </row>
    <row r="6" spans="1:20" ht="17.25" customHeight="1" thickBot="1" x14ac:dyDescent="0.3">
      <c r="A6" s="369"/>
      <c r="B6" s="370"/>
      <c r="C6" s="407"/>
      <c r="D6" s="180" t="s">
        <v>66</v>
      </c>
      <c r="E6" s="181" t="s">
        <v>108</v>
      </c>
      <c r="F6" s="407"/>
      <c r="G6" s="180" t="s">
        <v>66</v>
      </c>
      <c r="H6" s="181" t="s">
        <v>108</v>
      </c>
      <c r="I6" s="407"/>
      <c r="J6" s="180" t="s">
        <v>66</v>
      </c>
      <c r="K6" s="181" t="s">
        <v>108</v>
      </c>
      <c r="L6" s="407"/>
      <c r="M6" s="180" t="s">
        <v>66</v>
      </c>
      <c r="N6" s="181" t="s">
        <v>108</v>
      </c>
      <c r="O6" s="407"/>
      <c r="P6" s="180" t="s">
        <v>66</v>
      </c>
      <c r="Q6" s="181" t="s">
        <v>108</v>
      </c>
      <c r="R6" s="407"/>
      <c r="S6" s="180" t="s">
        <v>66</v>
      </c>
      <c r="T6" s="181" t="s">
        <v>108</v>
      </c>
    </row>
    <row r="7" spans="1:20" s="8" customFormat="1" ht="17.25" customHeight="1" x14ac:dyDescent="0.25">
      <c r="A7" s="325" t="s">
        <v>5</v>
      </c>
      <c r="B7" s="326"/>
      <c r="C7" s="257">
        <v>5</v>
      </c>
      <c r="D7" s="79">
        <v>249</v>
      </c>
      <c r="E7" s="120">
        <v>1.1114334813756778E-3</v>
      </c>
      <c r="F7" s="258">
        <v>3</v>
      </c>
      <c r="G7" s="79">
        <v>718</v>
      </c>
      <c r="H7" s="120">
        <v>3.2048563840471355E-3</v>
      </c>
      <c r="I7" s="258">
        <v>8</v>
      </c>
      <c r="J7" s="79">
        <v>1140</v>
      </c>
      <c r="K7" s="120">
        <v>5.0884906376235852E-3</v>
      </c>
      <c r="L7" s="258">
        <v>619</v>
      </c>
      <c r="M7" s="79">
        <v>185793</v>
      </c>
      <c r="N7" s="120">
        <v>0.82930345704912178</v>
      </c>
      <c r="O7" s="258">
        <v>236</v>
      </c>
      <c r="P7" s="79">
        <v>34202</v>
      </c>
      <c r="Q7" s="120">
        <v>0.1526636463052648</v>
      </c>
      <c r="R7" s="258">
        <v>11</v>
      </c>
      <c r="S7" s="79">
        <v>1933</v>
      </c>
      <c r="T7" s="120">
        <v>8.6281161425670102E-3</v>
      </c>
    </row>
    <row r="8" spans="1:20" s="8" customFormat="1" ht="17.25" customHeight="1" x14ac:dyDescent="0.25">
      <c r="A8" s="319" t="s">
        <v>6</v>
      </c>
      <c r="B8" s="320"/>
      <c r="C8" s="257">
        <v>5</v>
      </c>
      <c r="D8" s="79">
        <v>220</v>
      </c>
      <c r="E8" s="120">
        <v>1.0625350153584607E-3</v>
      </c>
      <c r="F8" s="258">
        <v>3</v>
      </c>
      <c r="G8" s="79">
        <v>707</v>
      </c>
      <c r="H8" s="120">
        <v>3.4146011629928716E-3</v>
      </c>
      <c r="I8" s="258">
        <v>8</v>
      </c>
      <c r="J8" s="79">
        <v>1045</v>
      </c>
      <c r="K8" s="120">
        <v>5.0470413229526884E-3</v>
      </c>
      <c r="L8" s="258">
        <v>593</v>
      </c>
      <c r="M8" s="79">
        <v>171987</v>
      </c>
      <c r="N8" s="120">
        <v>0.83064640766570719</v>
      </c>
      <c r="O8" s="258">
        <v>227</v>
      </c>
      <c r="P8" s="79">
        <v>31061</v>
      </c>
      <c r="Q8" s="120">
        <v>0.15001545505476885</v>
      </c>
      <c r="R8" s="258">
        <v>12</v>
      </c>
      <c r="S8" s="79">
        <v>2032</v>
      </c>
      <c r="T8" s="120">
        <v>9.8139597782199647E-3</v>
      </c>
    </row>
    <row r="9" spans="1:20" s="8" customFormat="1" ht="17.25" customHeight="1" x14ac:dyDescent="0.25">
      <c r="A9" s="319" t="s">
        <v>7</v>
      </c>
      <c r="B9" s="320"/>
      <c r="C9" s="257">
        <v>5</v>
      </c>
      <c r="D9" s="79">
        <v>205</v>
      </c>
      <c r="E9" s="120">
        <v>1.0549283163344071E-3</v>
      </c>
      <c r="F9" s="258">
        <v>3</v>
      </c>
      <c r="G9" s="79">
        <v>696</v>
      </c>
      <c r="H9" s="120">
        <v>3.5816102837499873E-3</v>
      </c>
      <c r="I9" s="258">
        <v>10</v>
      </c>
      <c r="J9" s="79">
        <v>1038</v>
      </c>
      <c r="K9" s="120">
        <v>5.3415394749029982E-3</v>
      </c>
      <c r="L9" s="258">
        <v>584</v>
      </c>
      <c r="M9" s="79">
        <v>160855</v>
      </c>
      <c r="N9" s="120">
        <v>0.82775850889741975</v>
      </c>
      <c r="O9" s="258">
        <v>221</v>
      </c>
      <c r="P9" s="79">
        <v>29493</v>
      </c>
      <c r="Q9" s="120">
        <v>0.15177073577390571</v>
      </c>
      <c r="R9" s="258">
        <v>12</v>
      </c>
      <c r="S9" s="79">
        <v>2039</v>
      </c>
      <c r="T9" s="120">
        <v>1.0492677253687103E-2</v>
      </c>
    </row>
    <row r="10" spans="1:20" s="8" customFormat="1" ht="17.25" customHeight="1" x14ac:dyDescent="0.25">
      <c r="A10" s="319" t="s">
        <v>8</v>
      </c>
      <c r="B10" s="320"/>
      <c r="C10" s="257">
        <v>5</v>
      </c>
      <c r="D10" s="79">
        <v>173</v>
      </c>
      <c r="E10" s="120">
        <v>9.1865398605557591E-4</v>
      </c>
      <c r="F10" s="258">
        <v>2</v>
      </c>
      <c r="G10" s="79">
        <v>711</v>
      </c>
      <c r="H10" s="120">
        <v>3.7755085785289855E-3</v>
      </c>
      <c r="I10" s="258">
        <v>10</v>
      </c>
      <c r="J10" s="79">
        <v>1049</v>
      </c>
      <c r="K10" s="120">
        <v>5.5703354414583768E-3</v>
      </c>
      <c r="L10" s="258">
        <v>568</v>
      </c>
      <c r="M10" s="79">
        <v>154316</v>
      </c>
      <c r="N10" s="120">
        <v>0.81943935556157377</v>
      </c>
      <c r="O10" s="258">
        <v>213</v>
      </c>
      <c r="P10" s="79">
        <v>29969</v>
      </c>
      <c r="Q10" s="120">
        <v>0.15913954513352344</v>
      </c>
      <c r="R10" s="258">
        <v>13</v>
      </c>
      <c r="S10" s="79">
        <v>2101</v>
      </c>
      <c r="T10" s="120">
        <v>1.1156601298859913E-2</v>
      </c>
    </row>
    <row r="11" spans="1:20" s="8" customFormat="1" ht="17.25" customHeight="1" x14ac:dyDescent="0.25">
      <c r="A11" s="319" t="s">
        <v>9</v>
      </c>
      <c r="B11" s="320"/>
      <c r="C11" s="257">
        <v>5</v>
      </c>
      <c r="D11" s="259">
        <v>174</v>
      </c>
      <c r="E11" s="120">
        <v>9.4266535921509569E-4</v>
      </c>
      <c r="F11" s="258">
        <v>2</v>
      </c>
      <c r="G11" s="259">
        <v>710</v>
      </c>
      <c r="H11" s="120">
        <v>3.8465080749581488E-3</v>
      </c>
      <c r="I11" s="258">
        <v>10</v>
      </c>
      <c r="J11" s="259">
        <v>1057</v>
      </c>
      <c r="K11" s="120">
        <v>5.7264211763813572E-3</v>
      </c>
      <c r="L11" s="258">
        <v>561</v>
      </c>
      <c r="M11" s="259">
        <v>150377</v>
      </c>
      <c r="N11" s="120">
        <v>0.81468499265912897</v>
      </c>
      <c r="O11" s="258">
        <v>206</v>
      </c>
      <c r="P11" s="259">
        <v>30103</v>
      </c>
      <c r="Q11" s="120">
        <v>0.16308652476121854</v>
      </c>
      <c r="R11" s="258">
        <v>13</v>
      </c>
      <c r="S11" s="259">
        <v>2162</v>
      </c>
      <c r="T11" s="120">
        <v>1.1712887969097913E-2</v>
      </c>
    </row>
    <row r="12" spans="1:20" s="8" customFormat="1" ht="17.25" customHeight="1" x14ac:dyDescent="0.25">
      <c r="A12" s="319" t="s">
        <v>10</v>
      </c>
      <c r="B12" s="320"/>
      <c r="C12" s="257">
        <v>5</v>
      </c>
      <c r="D12" s="259">
        <v>166</v>
      </c>
      <c r="E12" s="120">
        <v>8.9726819670713387E-4</v>
      </c>
      <c r="F12" s="258">
        <v>3</v>
      </c>
      <c r="G12" s="259">
        <v>789</v>
      </c>
      <c r="H12" s="120">
        <v>4.2647265494092082E-3</v>
      </c>
      <c r="I12" s="258">
        <v>10</v>
      </c>
      <c r="J12" s="259">
        <v>1030</v>
      </c>
      <c r="K12" s="120">
        <v>5.5673870036647456E-3</v>
      </c>
      <c r="L12" s="258">
        <v>560</v>
      </c>
      <c r="M12" s="259">
        <v>149706</v>
      </c>
      <c r="N12" s="120">
        <v>0.80919537744721792</v>
      </c>
      <c r="O12" s="258">
        <v>204</v>
      </c>
      <c r="P12" s="259">
        <v>31089</v>
      </c>
      <c r="Q12" s="120">
        <v>0.16804319859896436</v>
      </c>
      <c r="R12" s="258">
        <v>13</v>
      </c>
      <c r="S12" s="259">
        <v>2226</v>
      </c>
      <c r="T12" s="120">
        <v>1.2032042204036626E-2</v>
      </c>
    </row>
    <row r="13" spans="1:20" s="8" customFormat="1" ht="17.25" customHeight="1" x14ac:dyDescent="0.25">
      <c r="A13" s="319" t="s">
        <v>64</v>
      </c>
      <c r="B13" s="320"/>
      <c r="C13" s="257">
        <v>5</v>
      </c>
      <c r="D13" s="259">
        <v>164</v>
      </c>
      <c r="E13" s="120">
        <v>8.8435447515718862E-4</v>
      </c>
      <c r="F13" s="258">
        <v>3</v>
      </c>
      <c r="G13" s="259">
        <v>911</v>
      </c>
      <c r="H13" s="120">
        <v>4.912481261391456E-3</v>
      </c>
      <c r="I13" s="258">
        <v>11</v>
      </c>
      <c r="J13" s="259">
        <v>1060</v>
      </c>
      <c r="K13" s="120">
        <v>5.7159496565037798E-3</v>
      </c>
      <c r="L13" s="258">
        <v>558</v>
      </c>
      <c r="M13" s="259">
        <v>149388</v>
      </c>
      <c r="N13" s="120">
        <v>0.8055606483828176</v>
      </c>
      <c r="O13" s="258">
        <v>202</v>
      </c>
      <c r="P13" s="259">
        <v>31647</v>
      </c>
      <c r="Q13" s="120">
        <v>0.17065345167865578</v>
      </c>
      <c r="R13" s="258">
        <v>13</v>
      </c>
      <c r="S13" s="259">
        <v>2276</v>
      </c>
      <c r="T13" s="120">
        <v>1.2273114545474154E-2</v>
      </c>
    </row>
    <row r="14" spans="1:20" s="8" customFormat="1" ht="17.25" customHeight="1" x14ac:dyDescent="0.25">
      <c r="A14" s="319" t="s">
        <v>72</v>
      </c>
      <c r="B14" s="320"/>
      <c r="C14" s="257">
        <v>5</v>
      </c>
      <c r="D14" s="259">
        <v>164</v>
      </c>
      <c r="E14" s="120">
        <v>8.7905019698228501E-4</v>
      </c>
      <c r="F14" s="258">
        <v>3</v>
      </c>
      <c r="G14" s="259">
        <v>1042</v>
      </c>
      <c r="H14" s="120">
        <v>5.5851847881435426E-3</v>
      </c>
      <c r="I14" s="258">
        <v>10</v>
      </c>
      <c r="J14" s="259">
        <v>1068</v>
      </c>
      <c r="K14" s="120">
        <v>5.7245464047382946E-3</v>
      </c>
      <c r="L14" s="258">
        <v>551</v>
      </c>
      <c r="M14" s="259">
        <v>149984</v>
      </c>
      <c r="N14" s="120">
        <v>0.80392356551335997</v>
      </c>
      <c r="O14" s="258">
        <v>199</v>
      </c>
      <c r="P14" s="259">
        <v>31992</v>
      </c>
      <c r="Q14" s="120">
        <v>0.17147910915766623</v>
      </c>
      <c r="R14" s="258">
        <v>14</v>
      </c>
      <c r="S14" s="259">
        <v>2315</v>
      </c>
      <c r="T14" s="120">
        <v>1.2408543939109694E-2</v>
      </c>
    </row>
    <row r="15" spans="1:20" s="8" customFormat="1" ht="17.25" customHeight="1" x14ac:dyDescent="0.25">
      <c r="A15" s="319" t="s">
        <v>107</v>
      </c>
      <c r="B15" s="320"/>
      <c r="C15" s="257">
        <v>5</v>
      </c>
      <c r="D15" s="259">
        <v>168</v>
      </c>
      <c r="E15" s="120">
        <v>8.9318468188270567E-4</v>
      </c>
      <c r="F15" s="258">
        <v>3</v>
      </c>
      <c r="G15" s="259">
        <v>1174</v>
      </c>
      <c r="H15" s="120">
        <v>6.2416596222041459E-3</v>
      </c>
      <c r="I15" s="258">
        <v>10</v>
      </c>
      <c r="J15" s="259">
        <v>1091</v>
      </c>
      <c r="K15" s="120">
        <v>5.80038385675019E-3</v>
      </c>
      <c r="L15" s="258">
        <v>546</v>
      </c>
      <c r="M15" s="259">
        <v>150414</v>
      </c>
      <c r="N15" s="120">
        <v>0.7996873853613411</v>
      </c>
      <c r="O15" s="258">
        <v>197</v>
      </c>
      <c r="P15" s="259">
        <v>32987</v>
      </c>
      <c r="Q15" s="120">
        <v>0.17537787560276674</v>
      </c>
      <c r="R15" s="258">
        <v>13</v>
      </c>
      <c r="S15" s="259">
        <v>2257</v>
      </c>
      <c r="T15" s="120">
        <v>1.199951087505516E-2</v>
      </c>
    </row>
    <row r="16" spans="1:20" s="8" customFormat="1" ht="17.25" customHeight="1" x14ac:dyDescent="0.25">
      <c r="A16" s="319" t="s">
        <v>122</v>
      </c>
      <c r="B16" s="320"/>
      <c r="C16" s="257">
        <v>5</v>
      </c>
      <c r="D16" s="259">
        <v>164</v>
      </c>
      <c r="E16" s="120">
        <v>8.4445542923051575E-4</v>
      </c>
      <c r="F16" s="258">
        <v>3</v>
      </c>
      <c r="G16" s="259">
        <v>1296</v>
      </c>
      <c r="H16" s="120">
        <v>6.6732575383094414E-3</v>
      </c>
      <c r="I16" s="258">
        <v>10</v>
      </c>
      <c r="J16" s="259">
        <v>1155</v>
      </c>
      <c r="K16" s="120">
        <v>5.9472318339100346E-3</v>
      </c>
      <c r="L16" s="258">
        <v>545</v>
      </c>
      <c r="M16" s="259">
        <v>154484</v>
      </c>
      <c r="N16" s="120">
        <v>0.7954564178612622</v>
      </c>
      <c r="O16" s="258">
        <v>198</v>
      </c>
      <c r="P16" s="259">
        <v>34704</v>
      </c>
      <c r="Q16" s="120">
        <v>0.1786950074147306</v>
      </c>
      <c r="R16" s="258">
        <v>13</v>
      </c>
      <c r="S16" s="259">
        <v>2405</v>
      </c>
      <c r="T16" s="120">
        <v>1.2383629922557258E-2</v>
      </c>
    </row>
    <row r="17" spans="1:20" s="8" customFormat="1" ht="17.25" customHeight="1" thickBot="1" x14ac:dyDescent="0.3">
      <c r="A17" s="314" t="s">
        <v>140</v>
      </c>
      <c r="B17" s="315"/>
      <c r="C17" s="257">
        <v>5</v>
      </c>
      <c r="D17" s="259">
        <v>176</v>
      </c>
      <c r="E17" s="120">
        <v>8.629058354007119E-4</v>
      </c>
      <c r="F17" s="258">
        <v>3</v>
      </c>
      <c r="G17" s="259">
        <v>1383</v>
      </c>
      <c r="H17" s="120">
        <v>6.780674831586276E-3</v>
      </c>
      <c r="I17" s="258">
        <v>10</v>
      </c>
      <c r="J17" s="259">
        <v>1374</v>
      </c>
      <c r="K17" s="120">
        <v>6.7365489650032849E-3</v>
      </c>
      <c r="L17" s="258">
        <v>546</v>
      </c>
      <c r="M17" s="259">
        <v>160828</v>
      </c>
      <c r="N17" s="120">
        <v>0.78851943008991876</v>
      </c>
      <c r="O17" s="258">
        <v>202</v>
      </c>
      <c r="P17" s="259">
        <v>37535</v>
      </c>
      <c r="Q17" s="120">
        <v>0.18402937802139616</v>
      </c>
      <c r="R17" s="258">
        <v>14</v>
      </c>
      <c r="S17" s="259">
        <v>2666</v>
      </c>
      <c r="T17" s="120">
        <v>1.3071062256694875E-2</v>
      </c>
    </row>
    <row r="18" spans="1:20" ht="17.25" customHeight="1" x14ac:dyDescent="0.25">
      <c r="A18" s="316" t="s">
        <v>141</v>
      </c>
      <c r="B18" s="141" t="s">
        <v>74</v>
      </c>
      <c r="C18" s="133">
        <f>C17-C16</f>
        <v>0</v>
      </c>
      <c r="D18" s="134">
        <f>D17-D16</f>
        <v>12</v>
      </c>
      <c r="E18" s="158" t="s">
        <v>30</v>
      </c>
      <c r="F18" s="133">
        <f>F17-F16</f>
        <v>0</v>
      </c>
      <c r="G18" s="134">
        <f>G17-G16</f>
        <v>87</v>
      </c>
      <c r="H18" s="158" t="s">
        <v>30</v>
      </c>
      <c r="I18" s="133">
        <f>I17-I16</f>
        <v>0</v>
      </c>
      <c r="J18" s="134">
        <f>J17-J16</f>
        <v>219</v>
      </c>
      <c r="K18" s="158" t="s">
        <v>30</v>
      </c>
      <c r="L18" s="133">
        <f>L17-L16</f>
        <v>1</v>
      </c>
      <c r="M18" s="134">
        <f>M17-M16</f>
        <v>6344</v>
      </c>
      <c r="N18" s="158" t="s">
        <v>30</v>
      </c>
      <c r="O18" s="133">
        <f>O17-O16</f>
        <v>4</v>
      </c>
      <c r="P18" s="134">
        <f>P17-P16</f>
        <v>2831</v>
      </c>
      <c r="Q18" s="158" t="s">
        <v>30</v>
      </c>
      <c r="R18" s="133">
        <f>R17-R16</f>
        <v>1</v>
      </c>
      <c r="S18" s="134">
        <f>S17-S16</f>
        <v>261</v>
      </c>
      <c r="T18" s="158" t="s">
        <v>30</v>
      </c>
    </row>
    <row r="19" spans="1:20" ht="17.25" customHeight="1" x14ac:dyDescent="0.25">
      <c r="A19" s="317"/>
      <c r="B19" s="136" t="s">
        <v>75</v>
      </c>
      <c r="C19" s="138">
        <f>C17/C16-1</f>
        <v>0</v>
      </c>
      <c r="D19" s="139">
        <f>D17/D16-1</f>
        <v>7.3170731707317138E-2</v>
      </c>
      <c r="E19" s="164" t="s">
        <v>30</v>
      </c>
      <c r="F19" s="138">
        <f>F17/F16-1</f>
        <v>0</v>
      </c>
      <c r="G19" s="139">
        <f>G17/G16-1</f>
        <v>6.7129629629629539E-2</v>
      </c>
      <c r="H19" s="164" t="s">
        <v>30</v>
      </c>
      <c r="I19" s="138">
        <f>I17/I16-1</f>
        <v>0</v>
      </c>
      <c r="J19" s="139">
        <f>J17/J16-1</f>
        <v>0.18961038961038956</v>
      </c>
      <c r="K19" s="164" t="s">
        <v>30</v>
      </c>
      <c r="L19" s="138">
        <f>L17/L16-1</f>
        <v>1.8348623853210455E-3</v>
      </c>
      <c r="M19" s="139">
        <f>M17/M16-1</f>
        <v>4.1065741436006276E-2</v>
      </c>
      <c r="N19" s="164" t="s">
        <v>30</v>
      </c>
      <c r="O19" s="138">
        <f>O17/O16-1</f>
        <v>2.020202020202011E-2</v>
      </c>
      <c r="P19" s="139">
        <f>P17/P16-1</f>
        <v>8.1575610880590066E-2</v>
      </c>
      <c r="Q19" s="164" t="s">
        <v>30</v>
      </c>
      <c r="R19" s="138">
        <f>R17/R16-1</f>
        <v>7.6923076923076872E-2</v>
      </c>
      <c r="S19" s="139">
        <f>S17/S16-1</f>
        <v>0.10852390852390847</v>
      </c>
      <c r="T19" s="164" t="s">
        <v>30</v>
      </c>
    </row>
    <row r="20" spans="1:20" ht="17.25" customHeight="1" x14ac:dyDescent="0.25">
      <c r="A20" s="318" t="s">
        <v>142</v>
      </c>
      <c r="B20" s="142" t="s">
        <v>74</v>
      </c>
      <c r="C20" s="144">
        <f>C17-C12</f>
        <v>0</v>
      </c>
      <c r="D20" s="145">
        <f>D17-D12</f>
        <v>10</v>
      </c>
      <c r="E20" s="161" t="s">
        <v>30</v>
      </c>
      <c r="F20" s="144">
        <f>F17-F12</f>
        <v>0</v>
      </c>
      <c r="G20" s="145">
        <f>G17-G12</f>
        <v>594</v>
      </c>
      <c r="H20" s="161" t="s">
        <v>30</v>
      </c>
      <c r="I20" s="144">
        <f>I17-I12</f>
        <v>0</v>
      </c>
      <c r="J20" s="145">
        <f>J17-J12</f>
        <v>344</v>
      </c>
      <c r="K20" s="161" t="s">
        <v>30</v>
      </c>
      <c r="L20" s="144">
        <f>L17-L12</f>
        <v>-14</v>
      </c>
      <c r="M20" s="145">
        <f>M17-M12</f>
        <v>11122</v>
      </c>
      <c r="N20" s="161" t="s">
        <v>30</v>
      </c>
      <c r="O20" s="144">
        <f>O17-O12</f>
        <v>-2</v>
      </c>
      <c r="P20" s="145">
        <f>P17-P12</f>
        <v>6446</v>
      </c>
      <c r="Q20" s="161" t="s">
        <v>30</v>
      </c>
      <c r="R20" s="144">
        <f>R17-R12</f>
        <v>1</v>
      </c>
      <c r="S20" s="145">
        <f>S17-S12</f>
        <v>440</v>
      </c>
      <c r="T20" s="161" t="s">
        <v>30</v>
      </c>
    </row>
    <row r="21" spans="1:20" ht="17.25" customHeight="1" x14ac:dyDescent="0.25">
      <c r="A21" s="317"/>
      <c r="B21" s="136" t="s">
        <v>75</v>
      </c>
      <c r="C21" s="138">
        <f>C17/C12-1</f>
        <v>0</v>
      </c>
      <c r="D21" s="139">
        <f>D17/D12-1</f>
        <v>6.024096385542177E-2</v>
      </c>
      <c r="E21" s="164" t="s">
        <v>30</v>
      </c>
      <c r="F21" s="138">
        <f>F17/F12-1</f>
        <v>0</v>
      </c>
      <c r="G21" s="139">
        <f>G17/G12-1</f>
        <v>0.75285171102661597</v>
      </c>
      <c r="H21" s="164" t="s">
        <v>30</v>
      </c>
      <c r="I21" s="138">
        <f>I17/I12-1</f>
        <v>0</v>
      </c>
      <c r="J21" s="139">
        <f>J17/J12-1</f>
        <v>0.33398058252427187</v>
      </c>
      <c r="K21" s="164" t="s">
        <v>30</v>
      </c>
      <c r="L21" s="138">
        <f>L17/L12-1</f>
        <v>-2.5000000000000022E-2</v>
      </c>
      <c r="M21" s="139">
        <f>M17/M12-1</f>
        <v>7.4292279534554417E-2</v>
      </c>
      <c r="N21" s="164" t="s">
        <v>30</v>
      </c>
      <c r="O21" s="138">
        <f>O17/O12-1</f>
        <v>-9.8039215686274161E-3</v>
      </c>
      <c r="P21" s="139">
        <f>P17/P12-1</f>
        <v>0.20734021679693782</v>
      </c>
      <c r="Q21" s="164" t="s">
        <v>30</v>
      </c>
      <c r="R21" s="138">
        <f>R17/R12-1</f>
        <v>7.6923076923076872E-2</v>
      </c>
      <c r="S21" s="139">
        <f>S17/S12-1</f>
        <v>0.1976639712488768</v>
      </c>
      <c r="T21" s="164" t="s">
        <v>30</v>
      </c>
    </row>
    <row r="22" spans="1:20" ht="17.25" customHeight="1" x14ac:dyDescent="0.25">
      <c r="A22" s="318" t="s">
        <v>143</v>
      </c>
      <c r="B22" s="142" t="s">
        <v>74</v>
      </c>
      <c r="C22" s="144">
        <f>C17-C7</f>
        <v>0</v>
      </c>
      <c r="D22" s="145">
        <f>D17-D7</f>
        <v>-73</v>
      </c>
      <c r="E22" s="161" t="s">
        <v>30</v>
      </c>
      <c r="F22" s="144">
        <f>F17-F7</f>
        <v>0</v>
      </c>
      <c r="G22" s="145">
        <f>G17-G7</f>
        <v>665</v>
      </c>
      <c r="H22" s="161" t="s">
        <v>30</v>
      </c>
      <c r="I22" s="144">
        <f>I17-I7</f>
        <v>2</v>
      </c>
      <c r="J22" s="145">
        <f>J17-J7</f>
        <v>234</v>
      </c>
      <c r="K22" s="161" t="s">
        <v>30</v>
      </c>
      <c r="L22" s="144">
        <f>L17-L7</f>
        <v>-73</v>
      </c>
      <c r="M22" s="145">
        <f>M17-M7</f>
        <v>-24965</v>
      </c>
      <c r="N22" s="161" t="s">
        <v>30</v>
      </c>
      <c r="O22" s="144">
        <f>O17-O7</f>
        <v>-34</v>
      </c>
      <c r="P22" s="145">
        <f>P17-P7</f>
        <v>3333</v>
      </c>
      <c r="Q22" s="161" t="s">
        <v>30</v>
      </c>
      <c r="R22" s="144">
        <f>R17-R7</f>
        <v>3</v>
      </c>
      <c r="S22" s="145">
        <f>S17-S7</f>
        <v>733</v>
      </c>
      <c r="T22" s="161" t="s">
        <v>30</v>
      </c>
    </row>
    <row r="23" spans="1:20" ht="17.25" customHeight="1" thickBot="1" x14ac:dyDescent="0.3">
      <c r="A23" s="345"/>
      <c r="B23" s="147" t="s">
        <v>75</v>
      </c>
      <c r="C23" s="148">
        <f>C17/C7-1</f>
        <v>0</v>
      </c>
      <c r="D23" s="149">
        <f>D17/D7-1</f>
        <v>-0.29317269076305219</v>
      </c>
      <c r="E23" s="169" t="s">
        <v>30</v>
      </c>
      <c r="F23" s="148">
        <f>F17/F7-1</f>
        <v>0</v>
      </c>
      <c r="G23" s="149">
        <f>G17/G7-1</f>
        <v>0.92618384401114207</v>
      </c>
      <c r="H23" s="169" t="s">
        <v>30</v>
      </c>
      <c r="I23" s="148">
        <f>I17/I7-1</f>
        <v>0.25</v>
      </c>
      <c r="J23" s="149">
        <f>J17/J7-1</f>
        <v>0.20526315789473681</v>
      </c>
      <c r="K23" s="169" t="s">
        <v>30</v>
      </c>
      <c r="L23" s="148">
        <f>L17/L7-1</f>
        <v>-0.11793214862681745</v>
      </c>
      <c r="M23" s="149">
        <f>M17/M7-1</f>
        <v>-0.13436997088157254</v>
      </c>
      <c r="N23" s="169" t="s">
        <v>30</v>
      </c>
      <c r="O23" s="148">
        <f>O17/O7-1</f>
        <v>-0.14406779661016944</v>
      </c>
      <c r="P23" s="149">
        <f>P17/P7-1</f>
        <v>9.7450441494649542E-2</v>
      </c>
      <c r="Q23" s="169" t="s">
        <v>30</v>
      </c>
      <c r="R23" s="148">
        <f>R17/R7-1</f>
        <v>0.27272727272727271</v>
      </c>
      <c r="S23" s="149">
        <f>S17/S7-1</f>
        <v>0.37920331091567516</v>
      </c>
      <c r="T23" s="169" t="s">
        <v>30</v>
      </c>
    </row>
    <row r="24" spans="1:20" ht="17.25" customHeight="1" x14ac:dyDescent="0.25">
      <c r="A24" s="244" t="s">
        <v>136</v>
      </c>
      <c r="B24" s="58"/>
      <c r="L24" s="212"/>
    </row>
    <row r="25" spans="1:20" ht="17.25" customHeight="1" x14ac:dyDescent="0.25">
      <c r="A25" s="244" t="s">
        <v>137</v>
      </c>
      <c r="L25" s="196"/>
    </row>
    <row r="26" spans="1:20" ht="17.25" customHeight="1" x14ac:dyDescent="0.25">
      <c r="A26" s="243" t="s">
        <v>116</v>
      </c>
      <c r="L26" s="213"/>
    </row>
    <row r="27" spans="1:20" x14ac:dyDescent="0.25">
      <c r="A27" s="36"/>
      <c r="L27" s="104"/>
    </row>
    <row r="28" spans="1:20" x14ac:dyDescent="0.2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x14ac:dyDescent="0.2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0" x14ac:dyDescent="0.2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3:20" x14ac:dyDescent="0.2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</sheetData>
  <mergeCells count="33">
    <mergeCell ref="R3:T4"/>
    <mergeCell ref="R5:R6"/>
    <mergeCell ref="J5:K5"/>
    <mergeCell ref="M5:N5"/>
    <mergeCell ref="P5:Q5"/>
    <mergeCell ref="S5:T5"/>
    <mergeCell ref="I5:I6"/>
    <mergeCell ref="L5:L6"/>
    <mergeCell ref="O5:O6"/>
    <mergeCell ref="A8:B8"/>
    <mergeCell ref="A9:B9"/>
    <mergeCell ref="A7:B7"/>
    <mergeCell ref="G5:H5"/>
    <mergeCell ref="D5:E5"/>
    <mergeCell ref="A3:B6"/>
    <mergeCell ref="C3:E4"/>
    <mergeCell ref="C5:C6"/>
    <mergeCell ref="F5:F6"/>
    <mergeCell ref="I3:K4"/>
    <mergeCell ref="F3:H4"/>
    <mergeCell ref="L3:N4"/>
    <mergeCell ref="O3:Q4"/>
    <mergeCell ref="A10:B10"/>
    <mergeCell ref="A11:B11"/>
    <mergeCell ref="A12:B12"/>
    <mergeCell ref="A18:A19"/>
    <mergeCell ref="A20:A21"/>
    <mergeCell ref="A22:A23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K23 C18:E23 F18:G23 L18:M23 O18:P23 R18:S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R33"/>
  <sheetViews>
    <sheetView zoomScaleNormal="100" workbookViewId="0"/>
  </sheetViews>
  <sheetFormatPr defaultColWidth="9.140625" defaultRowHeight="15" x14ac:dyDescent="0.25"/>
  <cols>
    <col min="1" max="1" width="31.85546875" style="48" customWidth="1"/>
    <col min="2" max="13" width="7.140625" style="48" customWidth="1"/>
    <col min="14" max="17" width="6.42578125" style="48" customWidth="1"/>
    <col min="18" max="18" width="7.42578125" style="48" customWidth="1"/>
    <col min="19" max="16384" width="9.140625" style="48"/>
  </cols>
  <sheetData>
    <row r="1" spans="1:18" s="44" customFormat="1" ht="17.25" customHeight="1" x14ac:dyDescent="0.2">
      <c r="A1" s="44" t="s">
        <v>157</v>
      </c>
      <c r="M1" s="118"/>
    </row>
    <row r="2" spans="1:18" s="45" customFormat="1" ht="17.25" customHeight="1" thickBot="1" x14ac:dyDescent="0.3">
      <c r="A2" s="71" t="s">
        <v>76</v>
      </c>
      <c r="I2" s="45" t="s">
        <v>0</v>
      </c>
    </row>
    <row r="3" spans="1:18" ht="22.5" customHeight="1" x14ac:dyDescent="0.25">
      <c r="A3" s="451" t="s">
        <v>92</v>
      </c>
      <c r="B3" s="349" t="s">
        <v>79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2" t="s">
        <v>141</v>
      </c>
      <c r="N3" s="353"/>
      <c r="O3" s="354" t="s">
        <v>142</v>
      </c>
      <c r="P3" s="353"/>
      <c r="Q3" s="354" t="s">
        <v>143</v>
      </c>
      <c r="R3" s="355"/>
    </row>
    <row r="4" spans="1:18" ht="22.5" customHeight="1" thickBot="1" x14ac:dyDescent="0.3">
      <c r="A4" s="452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1" t="s">
        <v>64</v>
      </c>
      <c r="I4" s="151" t="s">
        <v>72</v>
      </c>
      <c r="J4" s="151" t="s">
        <v>107</v>
      </c>
      <c r="K4" s="151" t="s">
        <v>122</v>
      </c>
      <c r="L4" s="151" t="s">
        <v>140</v>
      </c>
      <c r="M4" s="153" t="s">
        <v>74</v>
      </c>
      <c r="N4" s="154" t="s">
        <v>75</v>
      </c>
      <c r="O4" s="155" t="s">
        <v>74</v>
      </c>
      <c r="P4" s="154" t="s">
        <v>75</v>
      </c>
      <c r="Q4" s="155" t="s">
        <v>74</v>
      </c>
      <c r="R4" s="166" t="s">
        <v>75</v>
      </c>
    </row>
    <row r="5" spans="1:18" ht="15.75" customHeight="1" x14ac:dyDescent="0.25">
      <c r="A5" s="81" t="s">
        <v>36</v>
      </c>
      <c r="B5" s="263">
        <v>224035</v>
      </c>
      <c r="C5" s="263">
        <v>207052</v>
      </c>
      <c r="D5" s="263">
        <v>194326</v>
      </c>
      <c r="E5" s="263">
        <v>188319</v>
      </c>
      <c r="F5" s="264">
        <v>184583</v>
      </c>
      <c r="G5" s="263">
        <v>185006</v>
      </c>
      <c r="H5" s="23">
        <v>185446</v>
      </c>
      <c r="I5" s="23">
        <v>186565</v>
      </c>
      <c r="J5" s="23">
        <v>188091</v>
      </c>
      <c r="K5" s="23">
        <v>194208</v>
      </c>
      <c r="L5" s="265">
        <v>203962</v>
      </c>
      <c r="M5" s="86">
        <f>L5-K5</f>
        <v>9754</v>
      </c>
      <c r="N5" s="87">
        <f>L5/K5-1</f>
        <v>5.022450156533198E-2</v>
      </c>
      <c r="O5" s="88">
        <f>L5-G5</f>
        <v>18956</v>
      </c>
      <c r="P5" s="89">
        <f>L5/G5-1</f>
        <v>0.10246154178783384</v>
      </c>
      <c r="Q5" s="90">
        <f>L5-B5</f>
        <v>-20073</v>
      </c>
      <c r="R5" s="91">
        <f>L5/B5-1</f>
        <v>-8.9597607516682665E-2</v>
      </c>
    </row>
    <row r="6" spans="1:18" ht="15.75" customHeight="1" x14ac:dyDescent="0.25">
      <c r="A6" s="42" t="s">
        <v>56</v>
      </c>
      <c r="B6" s="80">
        <v>2258</v>
      </c>
      <c r="C6" s="80">
        <v>2000</v>
      </c>
      <c r="D6" s="80">
        <v>1779</v>
      </c>
      <c r="E6" s="80">
        <v>1572</v>
      </c>
      <c r="F6" s="80">
        <v>1454</v>
      </c>
      <c r="G6" s="80">
        <v>1407</v>
      </c>
      <c r="H6" s="83">
        <v>1326</v>
      </c>
      <c r="I6" s="83">
        <v>1268</v>
      </c>
      <c r="J6" s="83">
        <v>1237</v>
      </c>
      <c r="K6" s="83">
        <v>1296</v>
      </c>
      <c r="L6" s="68">
        <v>1489</v>
      </c>
      <c r="M6" s="92">
        <f>L6-K6</f>
        <v>193</v>
      </c>
      <c r="N6" s="93">
        <f>L6/K6-1</f>
        <v>0.14891975308641969</v>
      </c>
      <c r="O6" s="94">
        <f>L6-G6</f>
        <v>82</v>
      </c>
      <c r="P6" s="95">
        <f>L6/G6-1</f>
        <v>5.8280028429282149E-2</v>
      </c>
      <c r="Q6" s="96">
        <f>L6-B6</f>
        <v>-769</v>
      </c>
      <c r="R6" s="97">
        <f>L6/B6-1</f>
        <v>-0.3405668733392383</v>
      </c>
    </row>
    <row r="7" spans="1:18" ht="15.75" customHeight="1" x14ac:dyDescent="0.25">
      <c r="A7" s="42" t="s">
        <v>57</v>
      </c>
      <c r="B7" s="80">
        <v>9985</v>
      </c>
      <c r="C7" s="80">
        <v>12905</v>
      </c>
      <c r="D7" s="80">
        <v>14366</v>
      </c>
      <c r="E7" s="80">
        <v>14141</v>
      </c>
      <c r="F7" s="80">
        <v>13955</v>
      </c>
      <c r="G7" s="80">
        <v>13920</v>
      </c>
      <c r="H7" s="83">
        <v>14063</v>
      </c>
      <c r="I7" s="83">
        <v>14379</v>
      </c>
      <c r="J7" s="83">
        <v>14835</v>
      </c>
      <c r="K7" s="83">
        <v>15664</v>
      </c>
      <c r="L7" s="68">
        <v>16731</v>
      </c>
      <c r="M7" s="92">
        <f>L7-K7</f>
        <v>1067</v>
      </c>
      <c r="N7" s="93">
        <f>L7/K7-1</f>
        <v>6.811797752808979E-2</v>
      </c>
      <c r="O7" s="94">
        <f>L7-G7</f>
        <v>2811</v>
      </c>
      <c r="P7" s="95">
        <f>L7/G7-1</f>
        <v>0.20193965517241375</v>
      </c>
      <c r="Q7" s="96">
        <f>L7-B7</f>
        <v>6746</v>
      </c>
      <c r="R7" s="97">
        <f>L7/B7-1</f>
        <v>0.67561342013019532</v>
      </c>
    </row>
    <row r="8" spans="1:18" ht="15.75" customHeight="1" x14ac:dyDescent="0.25">
      <c r="A8" s="42" t="s">
        <v>105</v>
      </c>
      <c r="B8" s="80">
        <v>421</v>
      </c>
      <c r="C8" s="80">
        <v>408</v>
      </c>
      <c r="D8" s="80">
        <v>330</v>
      </c>
      <c r="E8" s="80">
        <v>274</v>
      </c>
      <c r="F8" s="80">
        <v>279</v>
      </c>
      <c r="G8" s="80">
        <v>222</v>
      </c>
      <c r="H8" s="83">
        <v>171</v>
      </c>
      <c r="I8" s="83">
        <v>146</v>
      </c>
      <c r="J8" s="83">
        <v>114</v>
      </c>
      <c r="K8" s="83">
        <v>122</v>
      </c>
      <c r="L8" s="68">
        <v>121</v>
      </c>
      <c r="M8" s="92">
        <f>L8-K8</f>
        <v>-1</v>
      </c>
      <c r="N8" s="93">
        <f>L8/K8-1</f>
        <v>-8.1967213114754189E-3</v>
      </c>
      <c r="O8" s="94">
        <f>L8-G8</f>
        <v>-101</v>
      </c>
      <c r="P8" s="95">
        <f>L8/G8-1</f>
        <v>-0.45495495495495497</v>
      </c>
      <c r="Q8" s="96">
        <f>L8-B8</f>
        <v>-300</v>
      </c>
      <c r="R8" s="97">
        <f>L8/B8-1</f>
        <v>-0.71258907363420421</v>
      </c>
    </row>
    <row r="9" spans="1:18" ht="15.75" customHeight="1" x14ac:dyDescent="0.25">
      <c r="A9" s="42" t="s">
        <v>38</v>
      </c>
      <c r="B9" s="80">
        <v>16317</v>
      </c>
      <c r="C9" s="80">
        <v>14456</v>
      </c>
      <c r="D9" s="80">
        <v>14026</v>
      </c>
      <c r="E9" s="80">
        <v>14860</v>
      </c>
      <c r="F9" s="80">
        <v>15828</v>
      </c>
      <c r="G9" s="80">
        <v>16860</v>
      </c>
      <c r="H9" s="83">
        <v>17248</v>
      </c>
      <c r="I9" s="83">
        <v>16828</v>
      </c>
      <c r="J9" s="83">
        <v>16089</v>
      </c>
      <c r="K9" s="83">
        <v>15017</v>
      </c>
      <c r="L9" s="68">
        <v>14364</v>
      </c>
      <c r="M9" s="92">
        <f>L9-K9</f>
        <v>-653</v>
      </c>
      <c r="N9" s="93">
        <f>L9/K9-1</f>
        <v>-4.3484051408403834E-2</v>
      </c>
      <c r="O9" s="94">
        <f>L9-G9</f>
        <v>-2496</v>
      </c>
      <c r="P9" s="95">
        <f>L9/G9-1</f>
        <v>-0.14804270462633451</v>
      </c>
      <c r="Q9" s="96">
        <f>L9-B9</f>
        <v>-1953</v>
      </c>
      <c r="R9" s="97">
        <f>L9/B9-1</f>
        <v>-0.11969111969111967</v>
      </c>
    </row>
    <row r="10" spans="1:18" ht="15.75" customHeight="1" x14ac:dyDescent="0.25">
      <c r="A10" s="42" t="s">
        <v>95</v>
      </c>
      <c r="B10" s="80">
        <v>19258</v>
      </c>
      <c r="C10" s="80">
        <v>15150</v>
      </c>
      <c r="D10" s="80">
        <v>13043</v>
      </c>
      <c r="E10" s="80">
        <v>12813</v>
      </c>
      <c r="F10" s="80">
        <v>12717</v>
      </c>
      <c r="G10" s="80">
        <v>12836</v>
      </c>
      <c r="H10" s="83">
        <v>12928</v>
      </c>
      <c r="I10" s="83">
        <v>13247</v>
      </c>
      <c r="J10" s="83">
        <v>13438</v>
      </c>
      <c r="K10" s="83">
        <v>14154</v>
      </c>
      <c r="L10" s="68">
        <v>15067</v>
      </c>
      <c r="M10" s="92">
        <f t="shared" ref="M10:M32" si="0">L10-K10</f>
        <v>913</v>
      </c>
      <c r="N10" s="93">
        <f t="shared" ref="N10:N32" si="1">L10/K10-1</f>
        <v>6.4504733644199508E-2</v>
      </c>
      <c r="O10" s="94">
        <f t="shared" ref="O10:O32" si="2">L10-G10</f>
        <v>2231</v>
      </c>
      <c r="P10" s="95">
        <f t="shared" ref="P10:P32" si="3">L10/G10-1</f>
        <v>0.17380803988781546</v>
      </c>
      <c r="Q10" s="96">
        <f t="shared" ref="Q10:Q32" si="4">L10-B10</f>
        <v>-4191</v>
      </c>
      <c r="R10" s="97">
        <f t="shared" ref="R10:R32" si="5">L10/B10-1</f>
        <v>-0.21762384463599538</v>
      </c>
    </row>
    <row r="11" spans="1:18" ht="15.75" customHeight="1" x14ac:dyDescent="0.25">
      <c r="A11" s="42" t="s">
        <v>39</v>
      </c>
      <c r="B11" s="80">
        <v>1913</v>
      </c>
      <c r="C11" s="80">
        <v>1884</v>
      </c>
      <c r="D11" s="80">
        <v>2004</v>
      </c>
      <c r="E11" s="80">
        <v>2197</v>
      </c>
      <c r="F11" s="80">
        <v>2317</v>
      </c>
      <c r="G11" s="80">
        <v>2477</v>
      </c>
      <c r="H11" s="83">
        <v>2504</v>
      </c>
      <c r="I11" s="83">
        <v>2496</v>
      </c>
      <c r="J11" s="83">
        <v>2431</v>
      </c>
      <c r="K11" s="83">
        <v>2486</v>
      </c>
      <c r="L11" s="68">
        <v>2494</v>
      </c>
      <c r="M11" s="92">
        <f t="shared" si="0"/>
        <v>8</v>
      </c>
      <c r="N11" s="93">
        <f t="shared" si="1"/>
        <v>3.2180209171359664E-3</v>
      </c>
      <c r="O11" s="94">
        <f t="shared" si="2"/>
        <v>17</v>
      </c>
      <c r="P11" s="95">
        <f t="shared" si="3"/>
        <v>6.863140896245401E-3</v>
      </c>
      <c r="Q11" s="96">
        <f t="shared" si="4"/>
        <v>581</v>
      </c>
      <c r="R11" s="97">
        <f t="shared" si="5"/>
        <v>0.30371144798745431</v>
      </c>
    </row>
    <row r="12" spans="1:18" ht="15.75" customHeight="1" x14ac:dyDescent="0.25">
      <c r="A12" s="42" t="s">
        <v>40</v>
      </c>
      <c r="B12" s="80">
        <v>1019</v>
      </c>
      <c r="C12" s="80">
        <v>942</v>
      </c>
      <c r="D12" s="80">
        <v>877</v>
      </c>
      <c r="E12" s="80">
        <v>911</v>
      </c>
      <c r="F12" s="80">
        <v>923</v>
      </c>
      <c r="G12" s="80">
        <v>960</v>
      </c>
      <c r="H12" s="83">
        <v>916</v>
      </c>
      <c r="I12" s="83">
        <v>868</v>
      </c>
      <c r="J12" s="83">
        <v>887</v>
      </c>
      <c r="K12" s="83">
        <v>905</v>
      </c>
      <c r="L12" s="68">
        <v>952</v>
      </c>
      <c r="M12" s="92">
        <f t="shared" si="0"/>
        <v>47</v>
      </c>
      <c r="N12" s="93">
        <f t="shared" si="1"/>
        <v>5.1933701657458586E-2</v>
      </c>
      <c r="O12" s="94">
        <f t="shared" si="2"/>
        <v>-8</v>
      </c>
      <c r="P12" s="95">
        <f t="shared" si="3"/>
        <v>-8.3333333333333037E-3</v>
      </c>
      <c r="Q12" s="96">
        <f t="shared" si="4"/>
        <v>-67</v>
      </c>
      <c r="R12" s="97">
        <f t="shared" si="5"/>
        <v>-6.5750736015701694E-2</v>
      </c>
    </row>
    <row r="13" spans="1:18" ht="15.75" customHeight="1" x14ac:dyDescent="0.25">
      <c r="A13" s="42" t="s">
        <v>41</v>
      </c>
      <c r="B13" s="80">
        <v>973</v>
      </c>
      <c r="C13" s="80">
        <v>751</v>
      </c>
      <c r="D13" s="80">
        <v>534</v>
      </c>
      <c r="E13" s="80">
        <v>518</v>
      </c>
      <c r="F13" s="80">
        <v>458</v>
      </c>
      <c r="G13" s="80">
        <v>431</v>
      </c>
      <c r="H13" s="83">
        <v>425</v>
      </c>
      <c r="I13" s="83">
        <v>406</v>
      </c>
      <c r="J13" s="83">
        <v>422</v>
      </c>
      <c r="K13" s="83">
        <v>437</v>
      </c>
      <c r="L13" s="68">
        <v>462</v>
      </c>
      <c r="M13" s="92">
        <f t="shared" si="0"/>
        <v>25</v>
      </c>
      <c r="N13" s="93">
        <f t="shared" si="1"/>
        <v>5.720823798626995E-2</v>
      </c>
      <c r="O13" s="94">
        <f t="shared" si="2"/>
        <v>31</v>
      </c>
      <c r="P13" s="95">
        <f t="shared" si="3"/>
        <v>7.1925754060324865E-2</v>
      </c>
      <c r="Q13" s="96">
        <f t="shared" si="4"/>
        <v>-511</v>
      </c>
      <c r="R13" s="97">
        <f t="shared" si="5"/>
        <v>-0.52517985611510798</v>
      </c>
    </row>
    <row r="14" spans="1:18" ht="24.75" customHeight="1" x14ac:dyDescent="0.25">
      <c r="A14" s="42" t="s">
        <v>42</v>
      </c>
      <c r="B14" s="80">
        <v>136</v>
      </c>
      <c r="C14" s="80">
        <v>90</v>
      </c>
      <c r="D14" s="80">
        <v>58</v>
      </c>
      <c r="E14" s="80">
        <v>57</v>
      </c>
      <c r="F14" s="80">
        <v>66</v>
      </c>
      <c r="G14" s="80">
        <v>76</v>
      </c>
      <c r="H14" s="83">
        <v>83</v>
      </c>
      <c r="I14" s="83">
        <v>81</v>
      </c>
      <c r="J14" s="83">
        <v>60</v>
      </c>
      <c r="K14" s="83">
        <v>44</v>
      </c>
      <c r="L14" s="68">
        <v>34</v>
      </c>
      <c r="M14" s="92">
        <f t="shared" si="0"/>
        <v>-10</v>
      </c>
      <c r="N14" s="93">
        <f t="shared" si="1"/>
        <v>-0.22727272727272729</v>
      </c>
      <c r="O14" s="94">
        <f t="shared" si="2"/>
        <v>-42</v>
      </c>
      <c r="P14" s="95">
        <f t="shared" si="3"/>
        <v>-0.55263157894736836</v>
      </c>
      <c r="Q14" s="96">
        <f t="shared" si="4"/>
        <v>-102</v>
      </c>
      <c r="R14" s="97">
        <f t="shared" si="5"/>
        <v>-0.75</v>
      </c>
    </row>
    <row r="15" spans="1:18" ht="24.75" customHeight="1" x14ac:dyDescent="0.25">
      <c r="A15" s="42" t="s">
        <v>43</v>
      </c>
      <c r="B15" s="80">
        <v>1300</v>
      </c>
      <c r="C15" s="80">
        <v>1095</v>
      </c>
      <c r="D15" s="80">
        <v>857</v>
      </c>
      <c r="E15" s="80">
        <v>711</v>
      </c>
      <c r="F15" s="80">
        <v>642</v>
      </c>
      <c r="G15" s="80">
        <v>570</v>
      </c>
      <c r="H15" s="83">
        <v>542</v>
      </c>
      <c r="I15" s="83">
        <v>592</v>
      </c>
      <c r="J15" s="83">
        <v>601</v>
      </c>
      <c r="K15" s="83">
        <v>737</v>
      </c>
      <c r="L15" s="68">
        <v>869</v>
      </c>
      <c r="M15" s="92">
        <f t="shared" si="0"/>
        <v>132</v>
      </c>
      <c r="N15" s="93">
        <f t="shared" si="1"/>
        <v>0.17910447761194037</v>
      </c>
      <c r="O15" s="94">
        <f t="shared" si="2"/>
        <v>299</v>
      </c>
      <c r="P15" s="95">
        <f t="shared" si="3"/>
        <v>0.52456140350877201</v>
      </c>
      <c r="Q15" s="96">
        <f t="shared" si="4"/>
        <v>-431</v>
      </c>
      <c r="R15" s="97">
        <f t="shared" si="5"/>
        <v>-0.33153846153846156</v>
      </c>
    </row>
    <row r="16" spans="1:18" ht="24.75" customHeight="1" x14ac:dyDescent="0.25">
      <c r="A16" s="42" t="s">
        <v>44</v>
      </c>
      <c r="B16" s="80">
        <v>2482</v>
      </c>
      <c r="C16" s="80">
        <v>2548</v>
      </c>
      <c r="D16" s="80">
        <v>2492</v>
      </c>
      <c r="E16" s="80">
        <v>2469</v>
      </c>
      <c r="F16" s="80">
        <v>2379</v>
      </c>
      <c r="G16" s="80">
        <v>2382</v>
      </c>
      <c r="H16" s="83">
        <v>2325</v>
      </c>
      <c r="I16" s="83">
        <v>2364</v>
      </c>
      <c r="J16" s="83">
        <v>2285</v>
      </c>
      <c r="K16" s="83">
        <v>2362</v>
      </c>
      <c r="L16" s="68">
        <v>2521</v>
      </c>
      <c r="M16" s="92">
        <f t="shared" si="0"/>
        <v>159</v>
      </c>
      <c r="N16" s="93">
        <f t="shared" si="1"/>
        <v>6.731583403895014E-2</v>
      </c>
      <c r="O16" s="94">
        <f t="shared" si="2"/>
        <v>139</v>
      </c>
      <c r="P16" s="95">
        <f t="shared" si="3"/>
        <v>5.8354324097397159E-2</v>
      </c>
      <c r="Q16" s="96">
        <f t="shared" si="4"/>
        <v>39</v>
      </c>
      <c r="R16" s="97">
        <f t="shared" si="5"/>
        <v>1.5713134568896114E-2</v>
      </c>
    </row>
    <row r="17" spans="1:18" ht="15.75" customHeight="1" x14ac:dyDescent="0.25">
      <c r="A17" s="42" t="s">
        <v>45</v>
      </c>
      <c r="B17" s="80">
        <v>11401</v>
      </c>
      <c r="C17" s="80">
        <v>10429</v>
      </c>
      <c r="D17" s="80">
        <v>9470</v>
      </c>
      <c r="E17" s="80">
        <v>8596</v>
      </c>
      <c r="F17" s="80">
        <v>7827</v>
      </c>
      <c r="G17" s="80">
        <v>7589</v>
      </c>
      <c r="H17" s="83">
        <v>7477</v>
      </c>
      <c r="I17" s="83">
        <v>7590</v>
      </c>
      <c r="J17" s="83">
        <v>7823</v>
      </c>
      <c r="K17" s="83">
        <v>8331</v>
      </c>
      <c r="L17" s="68">
        <v>9040</v>
      </c>
      <c r="M17" s="92">
        <f t="shared" si="0"/>
        <v>709</v>
      </c>
      <c r="N17" s="93">
        <f t="shared" si="1"/>
        <v>8.5103829072140202E-2</v>
      </c>
      <c r="O17" s="94">
        <f t="shared" si="2"/>
        <v>1451</v>
      </c>
      <c r="P17" s="95">
        <f t="shared" si="3"/>
        <v>0.19119778626960082</v>
      </c>
      <c r="Q17" s="96">
        <f t="shared" si="4"/>
        <v>-2361</v>
      </c>
      <c r="R17" s="97">
        <f t="shared" si="5"/>
        <v>-0.20708709762301547</v>
      </c>
    </row>
    <row r="18" spans="1:18" ht="15.75" customHeight="1" x14ac:dyDescent="0.25">
      <c r="A18" s="42" t="s">
        <v>46</v>
      </c>
      <c r="B18" s="80">
        <v>4531</v>
      </c>
      <c r="C18" s="80">
        <v>4301</v>
      </c>
      <c r="D18" s="80">
        <v>3932</v>
      </c>
      <c r="E18" s="80">
        <v>3755</v>
      </c>
      <c r="F18" s="80">
        <v>3533</v>
      </c>
      <c r="G18" s="80">
        <v>3550</v>
      </c>
      <c r="H18" s="83">
        <v>3530</v>
      </c>
      <c r="I18" s="83">
        <v>3514</v>
      </c>
      <c r="J18" s="83">
        <v>3561</v>
      </c>
      <c r="K18" s="83">
        <v>3663</v>
      </c>
      <c r="L18" s="68">
        <v>3899</v>
      </c>
      <c r="M18" s="92">
        <f t="shared" si="0"/>
        <v>236</v>
      </c>
      <c r="N18" s="93">
        <f t="shared" si="1"/>
        <v>6.4428064428064369E-2</v>
      </c>
      <c r="O18" s="94">
        <f t="shared" si="2"/>
        <v>349</v>
      </c>
      <c r="P18" s="95">
        <f t="shared" si="3"/>
        <v>9.8309859154929624E-2</v>
      </c>
      <c r="Q18" s="96">
        <f t="shared" si="4"/>
        <v>-632</v>
      </c>
      <c r="R18" s="97">
        <f t="shared" si="5"/>
        <v>-0.13948355771352905</v>
      </c>
    </row>
    <row r="19" spans="1:18" ht="15.75" customHeight="1" x14ac:dyDescent="0.25">
      <c r="A19" s="42" t="s">
        <v>47</v>
      </c>
      <c r="B19" s="80">
        <v>5344</v>
      </c>
      <c r="C19" s="80">
        <v>4817</v>
      </c>
      <c r="D19" s="80">
        <v>4694</v>
      </c>
      <c r="E19" s="80">
        <v>4449</v>
      </c>
      <c r="F19" s="80">
        <v>4200</v>
      </c>
      <c r="G19" s="80">
        <v>4149</v>
      </c>
      <c r="H19" s="83">
        <v>4140</v>
      </c>
      <c r="I19" s="83">
        <v>4168</v>
      </c>
      <c r="J19" s="83">
        <v>4343</v>
      </c>
      <c r="K19" s="83">
        <v>4759</v>
      </c>
      <c r="L19" s="68">
        <v>5273</v>
      </c>
      <c r="M19" s="92">
        <f t="shared" si="0"/>
        <v>514</v>
      </c>
      <c r="N19" s="93">
        <f t="shared" si="1"/>
        <v>0.10800588358898922</v>
      </c>
      <c r="O19" s="94">
        <f t="shared" si="2"/>
        <v>1124</v>
      </c>
      <c r="P19" s="95">
        <f t="shared" si="3"/>
        <v>0.2709086526873945</v>
      </c>
      <c r="Q19" s="96">
        <f t="shared" si="4"/>
        <v>-71</v>
      </c>
      <c r="R19" s="97">
        <f t="shared" si="5"/>
        <v>-1.3285928143712544E-2</v>
      </c>
    </row>
    <row r="20" spans="1:18" ht="15.75" customHeight="1" x14ac:dyDescent="0.25">
      <c r="A20" s="42" t="s">
        <v>48</v>
      </c>
      <c r="B20" s="80">
        <v>7940</v>
      </c>
      <c r="C20" s="80">
        <v>7289</v>
      </c>
      <c r="D20" s="80">
        <v>6991</v>
      </c>
      <c r="E20" s="80">
        <v>6696</v>
      </c>
      <c r="F20" s="80">
        <v>6546</v>
      </c>
      <c r="G20" s="80">
        <v>6372</v>
      </c>
      <c r="H20" s="83">
        <v>6189</v>
      </c>
      <c r="I20" s="83">
        <v>5971</v>
      </c>
      <c r="J20" s="83">
        <v>5833</v>
      </c>
      <c r="K20" s="83">
        <v>6054</v>
      </c>
      <c r="L20" s="68">
        <v>6673</v>
      </c>
      <c r="M20" s="92">
        <f t="shared" si="0"/>
        <v>619</v>
      </c>
      <c r="N20" s="93">
        <f t="shared" si="1"/>
        <v>0.10224644862900556</v>
      </c>
      <c r="O20" s="94">
        <f t="shared" si="2"/>
        <v>301</v>
      </c>
      <c r="P20" s="95">
        <f t="shared" si="3"/>
        <v>4.7237915881983783E-2</v>
      </c>
      <c r="Q20" s="96">
        <f t="shared" si="4"/>
        <v>-1267</v>
      </c>
      <c r="R20" s="97">
        <f t="shared" si="5"/>
        <v>-0.15957178841309827</v>
      </c>
    </row>
    <row r="21" spans="1:18" ht="15.75" customHeight="1" x14ac:dyDescent="0.25">
      <c r="A21" s="42" t="s">
        <v>58</v>
      </c>
      <c r="B21" s="80">
        <v>1597</v>
      </c>
      <c r="C21" s="80">
        <v>1769</v>
      </c>
      <c r="D21" s="80">
        <v>1891</v>
      </c>
      <c r="E21" s="80">
        <v>2019</v>
      </c>
      <c r="F21" s="80">
        <v>2125</v>
      </c>
      <c r="G21" s="80">
        <v>2239</v>
      </c>
      <c r="H21" s="83">
        <v>2317</v>
      </c>
      <c r="I21" s="83">
        <v>2342</v>
      </c>
      <c r="J21" s="83">
        <v>2364</v>
      </c>
      <c r="K21" s="83">
        <v>2398</v>
      </c>
      <c r="L21" s="68">
        <v>2536</v>
      </c>
      <c r="M21" s="92">
        <f t="shared" si="0"/>
        <v>138</v>
      </c>
      <c r="N21" s="93">
        <f t="shared" si="1"/>
        <v>5.7547956630525476E-2</v>
      </c>
      <c r="O21" s="94">
        <f t="shared" si="2"/>
        <v>297</v>
      </c>
      <c r="P21" s="95">
        <f t="shared" si="3"/>
        <v>0.13264850379633764</v>
      </c>
      <c r="Q21" s="96">
        <f t="shared" si="4"/>
        <v>939</v>
      </c>
      <c r="R21" s="97">
        <f t="shared" si="5"/>
        <v>0.58797745773324994</v>
      </c>
    </row>
    <row r="22" spans="1:18" ht="15.75" customHeight="1" x14ac:dyDescent="0.25">
      <c r="A22" s="42" t="s">
        <v>49</v>
      </c>
      <c r="B22" s="80">
        <v>13408</v>
      </c>
      <c r="C22" s="80">
        <v>13049</v>
      </c>
      <c r="D22" s="80">
        <v>12701</v>
      </c>
      <c r="E22" s="80">
        <v>12043</v>
      </c>
      <c r="F22" s="80">
        <v>11747</v>
      </c>
      <c r="G22" s="80">
        <v>11873</v>
      </c>
      <c r="H22" s="83">
        <v>12441</v>
      </c>
      <c r="I22" s="83">
        <v>13127</v>
      </c>
      <c r="J22" s="83">
        <v>14165</v>
      </c>
      <c r="K22" s="83">
        <v>15379</v>
      </c>
      <c r="L22" s="68">
        <v>16314</v>
      </c>
      <c r="M22" s="92">
        <f t="shared" si="0"/>
        <v>935</v>
      </c>
      <c r="N22" s="93">
        <f t="shared" si="1"/>
        <v>6.0797190974705817E-2</v>
      </c>
      <c r="O22" s="94">
        <f t="shared" si="2"/>
        <v>4441</v>
      </c>
      <c r="P22" s="95">
        <f t="shared" si="3"/>
        <v>0.37404194390634204</v>
      </c>
      <c r="Q22" s="96">
        <f t="shared" si="4"/>
        <v>2906</v>
      </c>
      <c r="R22" s="97">
        <f t="shared" si="5"/>
        <v>0.21673627684964192</v>
      </c>
    </row>
    <row r="23" spans="1:18" ht="15.75" customHeight="1" x14ac:dyDescent="0.25">
      <c r="A23" s="42" t="s">
        <v>50</v>
      </c>
      <c r="B23" s="80">
        <v>40563</v>
      </c>
      <c r="C23" s="80">
        <v>37127</v>
      </c>
      <c r="D23" s="80">
        <v>32242</v>
      </c>
      <c r="E23" s="80">
        <v>29829</v>
      </c>
      <c r="F23" s="80">
        <v>28366</v>
      </c>
      <c r="G23" s="80">
        <v>27765</v>
      </c>
      <c r="H23" s="83">
        <v>27567</v>
      </c>
      <c r="I23" s="83">
        <v>27768</v>
      </c>
      <c r="J23" s="83">
        <v>28125</v>
      </c>
      <c r="K23" s="83">
        <v>28909</v>
      </c>
      <c r="L23" s="68">
        <v>30311</v>
      </c>
      <c r="M23" s="92">
        <f t="shared" si="0"/>
        <v>1402</v>
      </c>
      <c r="N23" s="93">
        <f t="shared" si="1"/>
        <v>4.8497007852225993E-2</v>
      </c>
      <c r="O23" s="129">
        <f t="shared" si="2"/>
        <v>2546</v>
      </c>
      <c r="P23" s="93">
        <f t="shared" si="3"/>
        <v>9.1698181163335057E-2</v>
      </c>
      <c r="Q23" s="94">
        <f t="shared" si="4"/>
        <v>-10252</v>
      </c>
      <c r="R23" s="97">
        <f t="shared" si="5"/>
        <v>-0.25274264724009565</v>
      </c>
    </row>
    <row r="24" spans="1:18" ht="15.75" customHeight="1" x14ac:dyDescent="0.25">
      <c r="A24" s="42" t="s">
        <v>59</v>
      </c>
      <c r="B24" s="80">
        <v>2688</v>
      </c>
      <c r="C24" s="80">
        <v>55</v>
      </c>
      <c r="D24" s="80">
        <v>3</v>
      </c>
      <c r="E24" s="116" t="s">
        <v>70</v>
      </c>
      <c r="F24" s="116" t="s">
        <v>70</v>
      </c>
      <c r="G24" s="116" t="s">
        <v>70</v>
      </c>
      <c r="H24" s="117" t="s">
        <v>70</v>
      </c>
      <c r="I24" s="117" t="s">
        <v>70</v>
      </c>
      <c r="J24" s="117" t="s">
        <v>70</v>
      </c>
      <c r="K24" s="117" t="s">
        <v>70</v>
      </c>
      <c r="L24" s="266" t="s">
        <v>70</v>
      </c>
      <c r="M24" s="229" t="s">
        <v>138</v>
      </c>
      <c r="N24" s="230" t="s">
        <v>138</v>
      </c>
      <c r="O24" s="231" t="s">
        <v>138</v>
      </c>
      <c r="P24" s="230" t="s">
        <v>138</v>
      </c>
      <c r="Q24" s="232" t="s">
        <v>138</v>
      </c>
      <c r="R24" s="111" t="s">
        <v>138</v>
      </c>
    </row>
    <row r="25" spans="1:18" s="58" customFormat="1" ht="15.75" customHeight="1" x14ac:dyDescent="0.2">
      <c r="A25" s="42" t="s">
        <v>51</v>
      </c>
      <c r="B25" s="80">
        <v>18564</v>
      </c>
      <c r="C25" s="80">
        <v>17566</v>
      </c>
      <c r="D25" s="80">
        <v>16273</v>
      </c>
      <c r="E25" s="80">
        <v>15499</v>
      </c>
      <c r="F25" s="80">
        <v>14828</v>
      </c>
      <c r="G25" s="80">
        <v>14200</v>
      </c>
      <c r="H25" s="83">
        <v>13683</v>
      </c>
      <c r="I25" s="83">
        <v>13276</v>
      </c>
      <c r="J25" s="83">
        <v>12960</v>
      </c>
      <c r="K25" s="83">
        <v>13068</v>
      </c>
      <c r="L25" s="68">
        <v>13284</v>
      </c>
      <c r="M25" s="92">
        <f t="shared" si="0"/>
        <v>216</v>
      </c>
      <c r="N25" s="93">
        <f t="shared" si="1"/>
        <v>1.6528925619834656E-2</v>
      </c>
      <c r="O25" s="94">
        <f t="shared" si="2"/>
        <v>-916</v>
      </c>
      <c r="P25" s="95">
        <f t="shared" si="3"/>
        <v>-6.4507042253521107E-2</v>
      </c>
      <c r="Q25" s="96">
        <f t="shared" si="4"/>
        <v>-5280</v>
      </c>
      <c r="R25" s="97">
        <f t="shared" si="5"/>
        <v>-0.28442146089204912</v>
      </c>
    </row>
    <row r="26" spans="1:18" ht="15.75" customHeight="1" x14ac:dyDescent="0.25">
      <c r="A26" s="42" t="s">
        <v>52</v>
      </c>
      <c r="B26" s="80">
        <v>3907</v>
      </c>
      <c r="C26" s="80">
        <v>3003</v>
      </c>
      <c r="D26" s="80">
        <v>2222</v>
      </c>
      <c r="E26" s="80">
        <v>1704</v>
      </c>
      <c r="F26" s="80">
        <v>1465</v>
      </c>
      <c r="G26" s="80">
        <v>1337</v>
      </c>
      <c r="H26" s="83">
        <v>1264</v>
      </c>
      <c r="I26" s="83">
        <v>1109</v>
      </c>
      <c r="J26" s="83">
        <v>1033</v>
      </c>
      <c r="K26" s="83">
        <v>1040</v>
      </c>
      <c r="L26" s="68">
        <v>1084</v>
      </c>
      <c r="M26" s="92">
        <f t="shared" si="0"/>
        <v>44</v>
      </c>
      <c r="N26" s="93">
        <f t="shared" si="1"/>
        <v>4.2307692307692379E-2</v>
      </c>
      <c r="O26" s="94">
        <f t="shared" si="2"/>
        <v>-253</v>
      </c>
      <c r="P26" s="95">
        <f t="shared" si="3"/>
        <v>-0.18922961854899023</v>
      </c>
      <c r="Q26" s="96">
        <f t="shared" si="4"/>
        <v>-2823</v>
      </c>
      <c r="R26" s="97">
        <f t="shared" si="5"/>
        <v>-0.72254927054005624</v>
      </c>
    </row>
    <row r="27" spans="1:18" ht="15.75" customHeight="1" x14ac:dyDescent="0.25">
      <c r="A27" s="42" t="s">
        <v>60</v>
      </c>
      <c r="B27" s="80">
        <v>10488</v>
      </c>
      <c r="C27" s="80">
        <v>10342</v>
      </c>
      <c r="D27" s="80">
        <v>10128</v>
      </c>
      <c r="E27" s="80">
        <v>10178</v>
      </c>
      <c r="F27" s="80">
        <v>10701</v>
      </c>
      <c r="G27" s="80">
        <v>11363</v>
      </c>
      <c r="H27" s="83">
        <v>11680</v>
      </c>
      <c r="I27" s="83">
        <v>11936</v>
      </c>
      <c r="J27" s="83">
        <v>12047</v>
      </c>
      <c r="K27" s="83">
        <v>12406</v>
      </c>
      <c r="L27" s="68">
        <v>13058</v>
      </c>
      <c r="M27" s="92">
        <f t="shared" si="0"/>
        <v>652</v>
      </c>
      <c r="N27" s="93">
        <f t="shared" si="1"/>
        <v>5.2555215218442752E-2</v>
      </c>
      <c r="O27" s="94">
        <f t="shared" si="2"/>
        <v>1695</v>
      </c>
      <c r="P27" s="95">
        <f t="shared" si="3"/>
        <v>0.14916835342779189</v>
      </c>
      <c r="Q27" s="96">
        <f t="shared" si="4"/>
        <v>2570</v>
      </c>
      <c r="R27" s="97">
        <f t="shared" si="5"/>
        <v>0.24504195270785667</v>
      </c>
    </row>
    <row r="28" spans="1:18" ht="15.75" customHeight="1" x14ac:dyDescent="0.25">
      <c r="A28" s="42" t="s">
        <v>53</v>
      </c>
      <c r="B28" s="80">
        <v>4383</v>
      </c>
      <c r="C28" s="80">
        <v>4230</v>
      </c>
      <c r="D28" s="80">
        <v>4078</v>
      </c>
      <c r="E28" s="80">
        <v>3751</v>
      </c>
      <c r="F28" s="80">
        <v>3531</v>
      </c>
      <c r="G28" s="80">
        <v>3440</v>
      </c>
      <c r="H28" s="83">
        <v>3473</v>
      </c>
      <c r="I28" s="83">
        <v>3410</v>
      </c>
      <c r="J28" s="83">
        <v>3152</v>
      </c>
      <c r="K28" s="83">
        <v>3154</v>
      </c>
      <c r="L28" s="68">
        <v>3371</v>
      </c>
      <c r="M28" s="92">
        <f t="shared" si="0"/>
        <v>217</v>
      </c>
      <c r="N28" s="93">
        <f t="shared" si="1"/>
        <v>6.880152187698152E-2</v>
      </c>
      <c r="O28" s="94">
        <f t="shared" si="2"/>
        <v>-69</v>
      </c>
      <c r="P28" s="95">
        <f t="shared" si="3"/>
        <v>-2.0058139534883668E-2</v>
      </c>
      <c r="Q28" s="96">
        <f t="shared" si="4"/>
        <v>-1012</v>
      </c>
      <c r="R28" s="97">
        <f t="shared" si="5"/>
        <v>-0.23089208304814057</v>
      </c>
    </row>
    <row r="29" spans="1:18" ht="15.75" customHeight="1" x14ac:dyDescent="0.25">
      <c r="A29" s="42" t="s">
        <v>61</v>
      </c>
      <c r="B29" s="80">
        <v>812</v>
      </c>
      <c r="C29" s="80">
        <v>656</v>
      </c>
      <c r="D29" s="80">
        <v>582</v>
      </c>
      <c r="E29" s="80">
        <v>600</v>
      </c>
      <c r="F29" s="80">
        <v>637</v>
      </c>
      <c r="G29" s="80">
        <v>690</v>
      </c>
      <c r="H29" s="83">
        <v>691</v>
      </c>
      <c r="I29" s="83">
        <v>655</v>
      </c>
      <c r="J29" s="83">
        <v>620</v>
      </c>
      <c r="K29" s="83">
        <v>660</v>
      </c>
      <c r="L29" s="68">
        <v>673</v>
      </c>
      <c r="M29" s="92">
        <f t="shared" si="0"/>
        <v>13</v>
      </c>
      <c r="N29" s="93">
        <f t="shared" si="1"/>
        <v>1.9696969696969768E-2</v>
      </c>
      <c r="O29" s="94">
        <f t="shared" si="2"/>
        <v>-17</v>
      </c>
      <c r="P29" s="95">
        <f t="shared" si="3"/>
        <v>-2.4637681159420333E-2</v>
      </c>
      <c r="Q29" s="96">
        <f t="shared" si="4"/>
        <v>-139</v>
      </c>
      <c r="R29" s="97">
        <f t="shared" si="5"/>
        <v>-0.1711822660098522</v>
      </c>
    </row>
    <row r="30" spans="1:18" ht="15.75" customHeight="1" x14ac:dyDescent="0.25">
      <c r="A30" s="42" t="s">
        <v>54</v>
      </c>
      <c r="B30" s="80">
        <v>11855</v>
      </c>
      <c r="C30" s="80">
        <v>12015</v>
      </c>
      <c r="D30" s="80">
        <v>12411</v>
      </c>
      <c r="E30" s="80">
        <v>13193</v>
      </c>
      <c r="F30" s="80">
        <v>13060</v>
      </c>
      <c r="G30" s="80">
        <v>13252</v>
      </c>
      <c r="H30" s="83">
        <v>12987</v>
      </c>
      <c r="I30" s="83">
        <v>12986</v>
      </c>
      <c r="J30" s="83">
        <v>13166</v>
      </c>
      <c r="K30" s="83">
        <v>13712</v>
      </c>
      <c r="L30" s="68">
        <v>14471</v>
      </c>
      <c r="M30" s="92">
        <f t="shared" si="0"/>
        <v>759</v>
      </c>
      <c r="N30" s="93">
        <f t="shared" si="1"/>
        <v>5.535297549591589E-2</v>
      </c>
      <c r="O30" s="94">
        <f t="shared" si="2"/>
        <v>1219</v>
      </c>
      <c r="P30" s="95">
        <f t="shared" si="3"/>
        <v>9.1986115303350546E-2</v>
      </c>
      <c r="Q30" s="96">
        <f t="shared" si="4"/>
        <v>2616</v>
      </c>
      <c r="R30" s="97">
        <f t="shared" si="5"/>
        <v>0.22066638549135376</v>
      </c>
    </row>
    <row r="31" spans="1:18" ht="15.75" customHeight="1" x14ac:dyDescent="0.25">
      <c r="A31" s="42" t="s">
        <v>62</v>
      </c>
      <c r="B31" s="80">
        <v>21317</v>
      </c>
      <c r="C31" s="80">
        <v>18858</v>
      </c>
      <c r="D31" s="80">
        <v>16854</v>
      </c>
      <c r="E31" s="80">
        <v>15670</v>
      </c>
      <c r="F31" s="80">
        <v>15024</v>
      </c>
      <c r="G31" s="80">
        <v>14993</v>
      </c>
      <c r="H31" s="83">
        <v>15068</v>
      </c>
      <c r="I31" s="83">
        <v>15112</v>
      </c>
      <c r="J31" s="83">
        <v>15140</v>
      </c>
      <c r="K31" s="83">
        <v>15640</v>
      </c>
      <c r="L31" s="68">
        <v>16655</v>
      </c>
      <c r="M31" s="92">
        <f t="shared" si="0"/>
        <v>1015</v>
      </c>
      <c r="N31" s="93">
        <f t="shared" si="1"/>
        <v>6.4897698209718691E-2</v>
      </c>
      <c r="O31" s="94">
        <f t="shared" si="2"/>
        <v>1662</v>
      </c>
      <c r="P31" s="95">
        <f t="shared" si="3"/>
        <v>0.11085173080771016</v>
      </c>
      <c r="Q31" s="96">
        <f t="shared" si="4"/>
        <v>-4662</v>
      </c>
      <c r="R31" s="97">
        <f t="shared" si="5"/>
        <v>-0.21869869118543883</v>
      </c>
    </row>
    <row r="32" spans="1:18" ht="15.75" customHeight="1" thickBot="1" x14ac:dyDescent="0.3">
      <c r="A32" s="41" t="s">
        <v>55</v>
      </c>
      <c r="B32" s="17">
        <v>9175</v>
      </c>
      <c r="C32" s="17">
        <v>9317</v>
      </c>
      <c r="D32" s="17">
        <v>9488</v>
      </c>
      <c r="E32" s="17">
        <v>9814</v>
      </c>
      <c r="F32" s="17">
        <v>9975</v>
      </c>
      <c r="G32" s="17">
        <v>10053</v>
      </c>
      <c r="H32" s="53">
        <v>10408</v>
      </c>
      <c r="I32" s="53">
        <v>10926</v>
      </c>
      <c r="J32" s="53">
        <v>11360</v>
      </c>
      <c r="K32" s="53">
        <v>11811</v>
      </c>
      <c r="L32" s="69">
        <v>12216</v>
      </c>
      <c r="M32" s="98">
        <f t="shared" si="0"/>
        <v>405</v>
      </c>
      <c r="N32" s="99">
        <f t="shared" si="1"/>
        <v>3.4290068580137056E-2</v>
      </c>
      <c r="O32" s="100">
        <f t="shared" si="2"/>
        <v>2163</v>
      </c>
      <c r="P32" s="101">
        <f t="shared" si="3"/>
        <v>0.21515965383467628</v>
      </c>
      <c r="Q32" s="102">
        <f t="shared" si="4"/>
        <v>3041</v>
      </c>
      <c r="R32" s="103">
        <f t="shared" si="5"/>
        <v>0.3314441416893732</v>
      </c>
    </row>
    <row r="33" spans="2:16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218"/>
      <c r="P33" s="65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/>
  </sheetViews>
  <sheetFormatPr defaultColWidth="9.140625" defaultRowHeight="15" x14ac:dyDescent="0.25"/>
  <cols>
    <col min="1" max="1" width="18.140625" style="48" customWidth="1"/>
    <col min="2" max="2" width="5.5703125" style="48" customWidth="1"/>
    <col min="3" max="3" width="5.5703125" style="48" bestFit="1" customWidth="1"/>
    <col min="4" max="4" width="7.140625" style="48" customWidth="1"/>
    <col min="5" max="5" width="6.42578125" style="48" customWidth="1"/>
    <col min="6" max="6" width="5.28515625" style="48" bestFit="1" customWidth="1"/>
    <col min="7" max="7" width="7" style="48" bestFit="1" customWidth="1"/>
    <col min="8" max="8" width="7.42578125" style="48" customWidth="1"/>
    <col min="9" max="9" width="6.42578125" style="48" customWidth="1"/>
    <col min="10" max="10" width="6" style="48" customWidth="1"/>
    <col min="11" max="11" width="7.28515625" style="48" customWidth="1"/>
    <col min="12" max="14" width="6.42578125" style="48" customWidth="1"/>
    <col min="15" max="15" width="8.140625" style="48" customWidth="1"/>
    <col min="16" max="17" width="6.42578125" style="48" customWidth="1"/>
    <col min="18" max="18" width="6" style="48" customWidth="1"/>
    <col min="19" max="19" width="7.5703125" style="48" customWidth="1"/>
    <col min="20" max="16384" width="9.140625" style="48"/>
  </cols>
  <sheetData>
    <row r="1" spans="1:24" s="12" customFormat="1" ht="17.25" customHeight="1" x14ac:dyDescent="0.2">
      <c r="A1" s="57" t="s">
        <v>158</v>
      </c>
      <c r="P1" s="118"/>
    </row>
    <row r="2" spans="1:24" s="45" customFormat="1" ht="17.25" customHeight="1" thickBot="1" x14ac:dyDescent="0.3">
      <c r="A2" s="71" t="s">
        <v>76</v>
      </c>
    </row>
    <row r="3" spans="1:24" ht="17.25" customHeight="1" x14ac:dyDescent="0.25">
      <c r="A3" s="453" t="s">
        <v>73</v>
      </c>
      <c r="B3" s="424" t="s">
        <v>97</v>
      </c>
      <c r="C3" s="425"/>
      <c r="D3" s="426"/>
      <c r="E3" s="424" t="s">
        <v>96</v>
      </c>
      <c r="F3" s="425"/>
      <c r="G3" s="426"/>
      <c r="H3" s="421" t="s">
        <v>80</v>
      </c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24" ht="17.25" customHeight="1" x14ac:dyDescent="0.25">
      <c r="A4" s="454"/>
      <c r="B4" s="417" t="s">
        <v>175</v>
      </c>
      <c r="C4" s="436"/>
      <c r="D4" s="427" t="s">
        <v>84</v>
      </c>
      <c r="E4" s="417" t="s">
        <v>1</v>
      </c>
      <c r="F4" s="413" t="s">
        <v>27</v>
      </c>
      <c r="G4" s="416"/>
      <c r="H4" s="417" t="s">
        <v>1</v>
      </c>
      <c r="I4" s="432" t="s">
        <v>99</v>
      </c>
      <c r="J4" s="433"/>
      <c r="K4" s="413" t="s">
        <v>71</v>
      </c>
      <c r="L4" s="415"/>
      <c r="M4" s="415"/>
      <c r="N4" s="414"/>
      <c r="O4" s="413" t="s">
        <v>83</v>
      </c>
      <c r="P4" s="415"/>
      <c r="Q4" s="415"/>
      <c r="R4" s="416"/>
    </row>
    <row r="5" spans="1:24" ht="17.25" customHeight="1" x14ac:dyDescent="0.25">
      <c r="A5" s="454"/>
      <c r="B5" s="417"/>
      <c r="C5" s="436"/>
      <c r="D5" s="428"/>
      <c r="E5" s="430"/>
      <c r="F5" s="437" t="s">
        <v>68</v>
      </c>
      <c r="G5" s="427" t="s">
        <v>82</v>
      </c>
      <c r="H5" s="418"/>
      <c r="I5" s="434"/>
      <c r="J5" s="435"/>
      <c r="K5" s="413" t="s">
        <v>3</v>
      </c>
      <c r="L5" s="414"/>
      <c r="M5" s="413" t="s">
        <v>65</v>
      </c>
      <c r="N5" s="414"/>
      <c r="O5" s="413" t="s">
        <v>69</v>
      </c>
      <c r="P5" s="414"/>
      <c r="Q5" s="413" t="s">
        <v>28</v>
      </c>
      <c r="R5" s="416"/>
    </row>
    <row r="6" spans="1:24" ht="15" customHeight="1" thickBot="1" x14ac:dyDescent="0.3">
      <c r="A6" s="455"/>
      <c r="B6" s="291" t="s">
        <v>176</v>
      </c>
      <c r="C6" s="292" t="s">
        <v>28</v>
      </c>
      <c r="D6" s="429"/>
      <c r="E6" s="431"/>
      <c r="F6" s="438"/>
      <c r="G6" s="429"/>
      <c r="H6" s="419"/>
      <c r="I6" s="306" t="s">
        <v>66</v>
      </c>
      <c r="J6" s="306" t="s">
        <v>67</v>
      </c>
      <c r="K6" s="306" t="s">
        <v>66</v>
      </c>
      <c r="L6" s="306" t="s">
        <v>67</v>
      </c>
      <c r="M6" s="306" t="s">
        <v>66</v>
      </c>
      <c r="N6" s="306" t="s">
        <v>67</v>
      </c>
      <c r="O6" s="306" t="s">
        <v>66</v>
      </c>
      <c r="P6" s="306" t="s">
        <v>67</v>
      </c>
      <c r="Q6" s="306" t="s">
        <v>66</v>
      </c>
      <c r="R6" s="182" t="s">
        <v>67</v>
      </c>
    </row>
    <row r="7" spans="1:24" s="16" customFormat="1" ht="17.25" customHeight="1" x14ac:dyDescent="0.2">
      <c r="A7" s="40" t="s">
        <v>11</v>
      </c>
      <c r="B7" s="283">
        <v>771</v>
      </c>
      <c r="C7" s="288">
        <v>84</v>
      </c>
      <c r="D7" s="289">
        <v>39</v>
      </c>
      <c r="E7" s="283">
        <v>8495.3799999999992</v>
      </c>
      <c r="F7" s="288">
        <v>8421.3799999999992</v>
      </c>
      <c r="G7" s="284">
        <v>74</v>
      </c>
      <c r="H7" s="307">
        <v>203962</v>
      </c>
      <c r="I7" s="295">
        <v>3047</v>
      </c>
      <c r="J7" s="300">
        <v>1.4939057275374824E-2</v>
      </c>
      <c r="K7" s="288">
        <v>105448</v>
      </c>
      <c r="L7" s="300">
        <v>0.51699826438258112</v>
      </c>
      <c r="M7" s="288">
        <v>98514</v>
      </c>
      <c r="N7" s="300">
        <v>0.48300173561741894</v>
      </c>
      <c r="O7" s="288">
        <v>196036</v>
      </c>
      <c r="P7" s="300">
        <v>0.96113982016257926</v>
      </c>
      <c r="Q7" s="281">
        <v>7926</v>
      </c>
      <c r="R7" s="304">
        <v>3.8860179837420697E-2</v>
      </c>
      <c r="S7" s="84"/>
      <c r="T7" s="221"/>
      <c r="U7" s="221"/>
      <c r="V7" s="221"/>
      <c r="W7" s="221"/>
      <c r="X7" s="221"/>
    </row>
    <row r="8" spans="1:24" s="16" customFormat="1" ht="17.25" customHeight="1" x14ac:dyDescent="0.2">
      <c r="A8" s="42" t="s">
        <v>12</v>
      </c>
      <c r="B8" s="35">
        <v>103</v>
      </c>
      <c r="C8" s="77">
        <v>15</v>
      </c>
      <c r="D8" s="51">
        <v>3</v>
      </c>
      <c r="E8" s="35">
        <v>1284.8699999999999</v>
      </c>
      <c r="F8" s="77">
        <v>1259.8699999999999</v>
      </c>
      <c r="G8" s="285">
        <v>25</v>
      </c>
      <c r="H8" s="208">
        <v>33319</v>
      </c>
      <c r="I8" s="296">
        <v>402</v>
      </c>
      <c r="J8" s="301">
        <v>1.2065188030853267E-2</v>
      </c>
      <c r="K8" s="77">
        <v>16830</v>
      </c>
      <c r="L8" s="301">
        <v>0.50511720039617036</v>
      </c>
      <c r="M8" s="77">
        <v>16489</v>
      </c>
      <c r="N8" s="301">
        <v>0.49488279960382964</v>
      </c>
      <c r="O8" s="77">
        <v>31524</v>
      </c>
      <c r="P8" s="301">
        <v>0.94612683453885171</v>
      </c>
      <c r="Q8" s="50">
        <v>1795</v>
      </c>
      <c r="R8" s="209">
        <v>5.3873165461148294E-2</v>
      </c>
      <c r="S8" s="84"/>
      <c r="T8" s="221"/>
      <c r="U8" s="221"/>
      <c r="V8" s="221"/>
      <c r="W8" s="221"/>
      <c r="X8" s="221"/>
    </row>
    <row r="9" spans="1:24" s="16" customFormat="1" ht="17.25" customHeight="1" x14ac:dyDescent="0.2">
      <c r="A9" s="42" t="s">
        <v>13</v>
      </c>
      <c r="B9" s="35">
        <v>80</v>
      </c>
      <c r="C9" s="77">
        <v>9</v>
      </c>
      <c r="D9" s="51">
        <v>5</v>
      </c>
      <c r="E9" s="35">
        <v>783.02</v>
      </c>
      <c r="F9" s="77">
        <v>782.02</v>
      </c>
      <c r="G9" s="308">
        <v>1</v>
      </c>
      <c r="H9" s="208">
        <v>18201</v>
      </c>
      <c r="I9" s="296">
        <v>714</v>
      </c>
      <c r="J9" s="301">
        <v>3.9228613812427891E-2</v>
      </c>
      <c r="K9" s="77">
        <v>10090</v>
      </c>
      <c r="L9" s="301">
        <v>0.55436514477226528</v>
      </c>
      <c r="M9" s="77">
        <v>8111</v>
      </c>
      <c r="N9" s="301">
        <v>0.44563485522773472</v>
      </c>
      <c r="O9" s="77">
        <v>17004</v>
      </c>
      <c r="P9" s="301">
        <v>0.93423438272622383</v>
      </c>
      <c r="Q9" s="50">
        <v>1197</v>
      </c>
      <c r="R9" s="209">
        <v>6.5765617273776167E-2</v>
      </c>
      <c r="S9" s="84"/>
      <c r="T9" s="221"/>
      <c r="U9" s="221"/>
      <c r="V9" s="221"/>
      <c r="W9" s="221"/>
      <c r="X9" s="221"/>
    </row>
    <row r="10" spans="1:24" s="16" customFormat="1" ht="17.25" customHeight="1" x14ac:dyDescent="0.2">
      <c r="A10" s="42" t="s">
        <v>14</v>
      </c>
      <c r="B10" s="35">
        <v>51</v>
      </c>
      <c r="C10" s="77">
        <v>3</v>
      </c>
      <c r="D10" s="51">
        <v>1</v>
      </c>
      <c r="E10" s="35">
        <v>552.01</v>
      </c>
      <c r="F10" s="77">
        <v>552.01</v>
      </c>
      <c r="G10" s="309">
        <v>0</v>
      </c>
      <c r="H10" s="208">
        <v>12809</v>
      </c>
      <c r="I10" s="296">
        <v>24</v>
      </c>
      <c r="J10" s="301">
        <v>1.8736825669451167E-3</v>
      </c>
      <c r="K10" s="77">
        <v>6310</v>
      </c>
      <c r="L10" s="301">
        <v>0.49262237489265359</v>
      </c>
      <c r="M10" s="77">
        <v>6499</v>
      </c>
      <c r="N10" s="301">
        <v>0.50737762510734641</v>
      </c>
      <c r="O10" s="77">
        <v>12636</v>
      </c>
      <c r="P10" s="301">
        <v>0.98649387149660395</v>
      </c>
      <c r="Q10" s="50">
        <v>173</v>
      </c>
      <c r="R10" s="209">
        <v>1.350612850339605E-2</v>
      </c>
      <c r="S10" s="84"/>
      <c r="T10" s="221"/>
      <c r="U10" s="221"/>
      <c r="V10" s="221"/>
      <c r="W10" s="221"/>
      <c r="X10" s="221"/>
    </row>
    <row r="11" spans="1:24" s="16" customFormat="1" ht="17.25" customHeight="1" x14ac:dyDescent="0.2">
      <c r="A11" s="42" t="s">
        <v>15</v>
      </c>
      <c r="B11" s="35">
        <v>35</v>
      </c>
      <c r="C11" s="77">
        <v>5</v>
      </c>
      <c r="D11" s="51">
        <v>2</v>
      </c>
      <c r="E11" s="35">
        <v>450.99</v>
      </c>
      <c r="F11" s="77">
        <v>450.99</v>
      </c>
      <c r="G11" s="309">
        <v>0</v>
      </c>
      <c r="H11" s="208">
        <v>11173</v>
      </c>
      <c r="I11" s="296">
        <v>170</v>
      </c>
      <c r="J11" s="301">
        <v>1.5215251051642353E-2</v>
      </c>
      <c r="K11" s="77">
        <v>5779</v>
      </c>
      <c r="L11" s="301">
        <v>0.51722903427906564</v>
      </c>
      <c r="M11" s="77">
        <v>5394</v>
      </c>
      <c r="N11" s="301">
        <v>0.48277096572093442</v>
      </c>
      <c r="O11" s="77">
        <v>10761</v>
      </c>
      <c r="P11" s="301">
        <v>0.96312539156896093</v>
      </c>
      <c r="Q11" s="50">
        <v>412</v>
      </c>
      <c r="R11" s="209">
        <v>3.687460843103911E-2</v>
      </c>
      <c r="S11" s="84"/>
      <c r="T11" s="221"/>
      <c r="U11" s="221"/>
      <c r="V11" s="221"/>
      <c r="W11" s="221"/>
      <c r="X11" s="221"/>
    </row>
    <row r="12" spans="1:24" s="16" customFormat="1" ht="17.25" customHeight="1" x14ac:dyDescent="0.2">
      <c r="A12" s="42" t="s">
        <v>16</v>
      </c>
      <c r="B12" s="35">
        <v>20</v>
      </c>
      <c r="C12" s="77">
        <v>5</v>
      </c>
      <c r="D12" s="309">
        <v>0</v>
      </c>
      <c r="E12" s="35">
        <v>186</v>
      </c>
      <c r="F12" s="77">
        <v>186</v>
      </c>
      <c r="G12" s="309">
        <v>0</v>
      </c>
      <c r="H12" s="208">
        <v>4553</v>
      </c>
      <c r="I12" s="309">
        <v>0</v>
      </c>
      <c r="J12" s="301">
        <v>0</v>
      </c>
      <c r="K12" s="77">
        <v>2526</v>
      </c>
      <c r="L12" s="301">
        <v>0.55479903360421701</v>
      </c>
      <c r="M12" s="77">
        <v>2027</v>
      </c>
      <c r="N12" s="301">
        <v>0.44520096639578299</v>
      </c>
      <c r="O12" s="77">
        <v>4424</v>
      </c>
      <c r="P12" s="301">
        <v>0.97166703272567534</v>
      </c>
      <c r="Q12" s="50">
        <v>129</v>
      </c>
      <c r="R12" s="209">
        <v>2.8332967274324623E-2</v>
      </c>
      <c r="S12" s="84"/>
      <c r="T12" s="221"/>
      <c r="U12" s="221"/>
      <c r="V12" s="221"/>
      <c r="W12" s="221"/>
      <c r="X12" s="221"/>
    </row>
    <row r="13" spans="1:24" s="16" customFormat="1" ht="17.25" customHeight="1" x14ac:dyDescent="0.2">
      <c r="A13" s="42" t="s">
        <v>17</v>
      </c>
      <c r="B13" s="35">
        <v>56</v>
      </c>
      <c r="C13" s="77">
        <v>9</v>
      </c>
      <c r="D13" s="51">
        <v>2</v>
      </c>
      <c r="E13" s="35">
        <v>674.01</v>
      </c>
      <c r="F13" s="77">
        <v>674.01</v>
      </c>
      <c r="G13" s="309">
        <v>0</v>
      </c>
      <c r="H13" s="208">
        <v>15474</v>
      </c>
      <c r="I13" s="296">
        <v>110</v>
      </c>
      <c r="J13" s="301">
        <v>7.1086984619361509E-3</v>
      </c>
      <c r="K13" s="77">
        <v>8171</v>
      </c>
      <c r="L13" s="301">
        <v>0.52804704665891178</v>
      </c>
      <c r="M13" s="77">
        <v>7303</v>
      </c>
      <c r="N13" s="301">
        <v>0.47195295334108828</v>
      </c>
      <c r="O13" s="77">
        <v>14775</v>
      </c>
      <c r="P13" s="301">
        <v>0.95482745250096934</v>
      </c>
      <c r="Q13" s="50">
        <v>699</v>
      </c>
      <c r="R13" s="209">
        <v>4.517254749903063E-2</v>
      </c>
      <c r="S13" s="84"/>
      <c r="T13" s="221"/>
      <c r="U13" s="221"/>
      <c r="V13" s="221"/>
      <c r="W13" s="221"/>
      <c r="X13" s="221"/>
    </row>
    <row r="14" spans="1:24" s="16" customFormat="1" ht="17.25" customHeight="1" x14ac:dyDescent="0.2">
      <c r="A14" s="42" t="s">
        <v>18</v>
      </c>
      <c r="B14" s="35">
        <v>36</v>
      </c>
      <c r="C14" s="77">
        <v>1</v>
      </c>
      <c r="D14" s="51">
        <v>0</v>
      </c>
      <c r="E14" s="35">
        <v>326</v>
      </c>
      <c r="F14" s="77">
        <v>326</v>
      </c>
      <c r="G14" s="309">
        <v>0</v>
      </c>
      <c r="H14" s="208">
        <v>7974</v>
      </c>
      <c r="I14" s="309">
        <v>0</v>
      </c>
      <c r="J14" s="301">
        <v>0</v>
      </c>
      <c r="K14" s="77">
        <v>4218</v>
      </c>
      <c r="L14" s="301">
        <v>0.52896914973664411</v>
      </c>
      <c r="M14" s="77">
        <v>3756</v>
      </c>
      <c r="N14" s="301">
        <v>0.47103085026335589</v>
      </c>
      <c r="O14" s="77">
        <v>7912</v>
      </c>
      <c r="P14" s="301">
        <v>0.99222473037371461</v>
      </c>
      <c r="Q14" s="50">
        <v>62</v>
      </c>
      <c r="R14" s="209">
        <v>7.7752696262854276E-3</v>
      </c>
      <c r="S14" s="84"/>
      <c r="T14" s="221"/>
      <c r="U14" s="221"/>
      <c r="V14" s="221"/>
      <c r="W14" s="221"/>
      <c r="X14" s="221"/>
    </row>
    <row r="15" spans="1:24" s="16" customFormat="1" ht="17.25" customHeight="1" x14ac:dyDescent="0.2">
      <c r="A15" s="42" t="s">
        <v>19</v>
      </c>
      <c r="B15" s="35">
        <v>45</v>
      </c>
      <c r="C15" s="77">
        <v>2</v>
      </c>
      <c r="D15" s="51">
        <v>3</v>
      </c>
      <c r="E15" s="35">
        <v>504</v>
      </c>
      <c r="F15" s="77">
        <v>489</v>
      </c>
      <c r="G15" s="285">
        <v>15</v>
      </c>
      <c r="H15" s="208">
        <v>11066</v>
      </c>
      <c r="I15" s="296">
        <v>62</v>
      </c>
      <c r="J15" s="301">
        <v>5.6027471534429787E-3</v>
      </c>
      <c r="K15" s="77">
        <v>5580</v>
      </c>
      <c r="L15" s="301">
        <v>0.50424724380986807</v>
      </c>
      <c r="M15" s="77">
        <v>5486</v>
      </c>
      <c r="N15" s="301">
        <v>0.49575275619013193</v>
      </c>
      <c r="O15" s="77">
        <v>10984</v>
      </c>
      <c r="P15" s="301">
        <v>0.99258991505512384</v>
      </c>
      <c r="Q15" s="50">
        <v>82</v>
      </c>
      <c r="R15" s="209">
        <v>7.4100849448761972E-3</v>
      </c>
      <c r="S15" s="84"/>
      <c r="T15" s="221"/>
      <c r="U15" s="221"/>
      <c r="V15" s="221"/>
      <c r="W15" s="221"/>
      <c r="X15" s="221"/>
    </row>
    <row r="16" spans="1:24" s="16" customFormat="1" ht="17.25" customHeight="1" x14ac:dyDescent="0.2">
      <c r="A16" s="42" t="s">
        <v>20</v>
      </c>
      <c r="B16" s="35">
        <v>46</v>
      </c>
      <c r="C16" s="77">
        <v>6</v>
      </c>
      <c r="D16" s="51">
        <v>2</v>
      </c>
      <c r="E16" s="35">
        <v>475.49</v>
      </c>
      <c r="F16" s="77">
        <v>475.49</v>
      </c>
      <c r="G16" s="309">
        <v>0</v>
      </c>
      <c r="H16" s="208">
        <v>11158</v>
      </c>
      <c r="I16" s="296">
        <v>68</v>
      </c>
      <c r="J16" s="301">
        <v>6.0942821294138732E-3</v>
      </c>
      <c r="K16" s="77">
        <v>5718</v>
      </c>
      <c r="L16" s="301">
        <v>0.51245742964689012</v>
      </c>
      <c r="M16" s="77">
        <v>5440</v>
      </c>
      <c r="N16" s="301">
        <v>0.48754257035310988</v>
      </c>
      <c r="O16" s="77">
        <v>10634</v>
      </c>
      <c r="P16" s="301">
        <v>0.95303817888510489</v>
      </c>
      <c r="Q16" s="50">
        <v>524</v>
      </c>
      <c r="R16" s="209">
        <v>4.6961821114895143E-2</v>
      </c>
      <c r="S16" s="84"/>
      <c r="T16" s="221"/>
      <c r="U16" s="221"/>
      <c r="V16" s="221"/>
      <c r="W16" s="221"/>
      <c r="X16" s="221"/>
    </row>
    <row r="17" spans="1:24" s="16" customFormat="1" ht="17.25" customHeight="1" x14ac:dyDescent="0.2">
      <c r="A17" s="42" t="s">
        <v>21</v>
      </c>
      <c r="B17" s="35">
        <v>37</v>
      </c>
      <c r="C17" s="77">
        <v>3</v>
      </c>
      <c r="D17" s="51">
        <v>4</v>
      </c>
      <c r="E17" s="35">
        <v>397</v>
      </c>
      <c r="F17" s="77">
        <v>397</v>
      </c>
      <c r="G17" s="309">
        <v>0</v>
      </c>
      <c r="H17" s="208">
        <v>10153</v>
      </c>
      <c r="I17" s="296">
        <v>932</v>
      </c>
      <c r="J17" s="301">
        <v>9.1795528415246727E-2</v>
      </c>
      <c r="K17" s="77">
        <v>5576</v>
      </c>
      <c r="L17" s="301">
        <v>0.54919728159164782</v>
      </c>
      <c r="M17" s="77">
        <v>4577</v>
      </c>
      <c r="N17" s="301">
        <v>0.45080271840835223</v>
      </c>
      <c r="O17" s="77">
        <v>9014</v>
      </c>
      <c r="P17" s="301">
        <v>0.88781640894316949</v>
      </c>
      <c r="Q17" s="50">
        <v>1139</v>
      </c>
      <c r="R17" s="209">
        <v>0.1121835910568305</v>
      </c>
      <c r="S17" s="84"/>
      <c r="T17" s="221"/>
      <c r="U17" s="221"/>
      <c r="V17" s="221"/>
      <c r="W17" s="221"/>
      <c r="X17" s="221"/>
    </row>
    <row r="18" spans="1:24" s="16" customFormat="1" ht="17.25" customHeight="1" x14ac:dyDescent="0.2">
      <c r="A18" s="42" t="s">
        <v>22</v>
      </c>
      <c r="B18" s="35">
        <v>73</v>
      </c>
      <c r="C18" s="77">
        <v>6</v>
      </c>
      <c r="D18" s="51">
        <v>5</v>
      </c>
      <c r="E18" s="35">
        <v>882</v>
      </c>
      <c r="F18" s="77">
        <v>860</v>
      </c>
      <c r="G18" s="285">
        <v>22</v>
      </c>
      <c r="H18" s="208">
        <v>20820</v>
      </c>
      <c r="I18" s="296">
        <v>89</v>
      </c>
      <c r="J18" s="301">
        <v>4.2747358309317965E-3</v>
      </c>
      <c r="K18" s="77">
        <v>10778</v>
      </c>
      <c r="L18" s="301">
        <v>0.51767531219980789</v>
      </c>
      <c r="M18" s="77">
        <v>10042</v>
      </c>
      <c r="N18" s="301">
        <v>0.48232468780019211</v>
      </c>
      <c r="O18" s="77">
        <v>20495</v>
      </c>
      <c r="P18" s="301">
        <v>0.98439000960614798</v>
      </c>
      <c r="Q18" s="50">
        <v>325</v>
      </c>
      <c r="R18" s="209">
        <v>1.5609990393852064E-2</v>
      </c>
      <c r="S18" s="84"/>
      <c r="T18" s="221"/>
      <c r="U18" s="221"/>
      <c r="V18" s="221"/>
      <c r="W18" s="221"/>
      <c r="X18" s="221"/>
    </row>
    <row r="19" spans="1:24" s="3" customFormat="1" ht="17.25" customHeight="1" x14ac:dyDescent="0.2">
      <c r="A19" s="42" t="s">
        <v>23</v>
      </c>
      <c r="B19" s="35">
        <v>55</v>
      </c>
      <c r="C19" s="77">
        <v>4</v>
      </c>
      <c r="D19" s="51">
        <v>4</v>
      </c>
      <c r="E19" s="35">
        <v>514.99</v>
      </c>
      <c r="F19" s="77">
        <v>514.99</v>
      </c>
      <c r="G19" s="309">
        <v>0</v>
      </c>
      <c r="H19" s="202">
        <v>12324</v>
      </c>
      <c r="I19" s="77">
        <v>135</v>
      </c>
      <c r="J19" s="301">
        <v>1.0954235637779941E-2</v>
      </c>
      <c r="K19" s="77">
        <v>6317</v>
      </c>
      <c r="L19" s="301">
        <v>0.5125770853618955</v>
      </c>
      <c r="M19" s="77">
        <v>6007</v>
      </c>
      <c r="N19" s="301">
        <v>0.4874229146381045</v>
      </c>
      <c r="O19" s="77">
        <v>11904</v>
      </c>
      <c r="P19" s="301">
        <v>0.96592015579357349</v>
      </c>
      <c r="Q19" s="50">
        <v>420</v>
      </c>
      <c r="R19" s="209">
        <v>3.4079844206426485E-2</v>
      </c>
      <c r="S19" s="84"/>
      <c r="T19" s="221"/>
      <c r="U19" s="221"/>
      <c r="V19" s="221"/>
      <c r="W19" s="221"/>
      <c r="X19" s="221"/>
    </row>
    <row r="20" spans="1:24" s="3" customFormat="1" ht="17.25" customHeight="1" x14ac:dyDescent="0.2">
      <c r="A20" s="42" t="s">
        <v>24</v>
      </c>
      <c r="B20" s="35">
        <v>48</v>
      </c>
      <c r="C20" s="77">
        <v>8</v>
      </c>
      <c r="D20" s="51">
        <v>4</v>
      </c>
      <c r="E20" s="35">
        <v>501</v>
      </c>
      <c r="F20" s="77">
        <v>494</v>
      </c>
      <c r="G20" s="285">
        <v>7</v>
      </c>
      <c r="H20" s="202">
        <v>12140</v>
      </c>
      <c r="I20" s="77">
        <v>165</v>
      </c>
      <c r="J20" s="301">
        <v>1.3591433278418451E-2</v>
      </c>
      <c r="K20" s="77">
        <v>6103</v>
      </c>
      <c r="L20" s="301">
        <v>0.50271828665568374</v>
      </c>
      <c r="M20" s="77">
        <v>6037</v>
      </c>
      <c r="N20" s="301">
        <v>0.49728171334431631</v>
      </c>
      <c r="O20" s="77">
        <v>11749</v>
      </c>
      <c r="P20" s="301">
        <v>0.96779242174629321</v>
      </c>
      <c r="Q20" s="50">
        <v>391</v>
      </c>
      <c r="R20" s="209">
        <v>3.2207578253706758E-2</v>
      </c>
      <c r="S20" s="84"/>
      <c r="T20" s="221"/>
      <c r="U20" s="221"/>
      <c r="V20" s="221"/>
      <c r="W20" s="221"/>
      <c r="X20" s="221"/>
    </row>
    <row r="21" spans="1:24" s="3" customFormat="1" ht="17.25" customHeight="1" thickBot="1" x14ac:dyDescent="0.25">
      <c r="A21" s="41" t="s">
        <v>25</v>
      </c>
      <c r="B21" s="33">
        <v>86</v>
      </c>
      <c r="C21" s="64">
        <v>8</v>
      </c>
      <c r="D21" s="26">
        <v>4</v>
      </c>
      <c r="E21" s="33">
        <v>964</v>
      </c>
      <c r="F21" s="64">
        <v>960</v>
      </c>
      <c r="G21" s="286">
        <v>4</v>
      </c>
      <c r="H21" s="33">
        <v>22798</v>
      </c>
      <c r="I21" s="64">
        <v>176</v>
      </c>
      <c r="J21" s="302">
        <v>7.7199754364417929E-3</v>
      </c>
      <c r="K21" s="64">
        <v>11452</v>
      </c>
      <c r="L21" s="302">
        <v>0.50232476533029213</v>
      </c>
      <c r="M21" s="64">
        <v>11346</v>
      </c>
      <c r="N21" s="302">
        <v>0.49767523466970787</v>
      </c>
      <c r="O21" s="64">
        <v>22220</v>
      </c>
      <c r="P21" s="302">
        <v>0.97464689885077638</v>
      </c>
      <c r="Q21" s="282">
        <v>578</v>
      </c>
      <c r="R21" s="305">
        <v>2.5353101149223616E-2</v>
      </c>
      <c r="S21" s="84"/>
      <c r="T21" s="221"/>
      <c r="U21" s="221"/>
      <c r="V21" s="221"/>
      <c r="W21" s="221"/>
      <c r="X21" s="221"/>
    </row>
    <row r="22" spans="1:24" ht="17.25" customHeight="1" x14ac:dyDescent="0.25">
      <c r="A22" s="245" t="s">
        <v>98</v>
      </c>
    </row>
    <row r="23" spans="1:24" ht="17.25" customHeight="1" x14ac:dyDescent="0.25">
      <c r="A23" s="244" t="s">
        <v>178</v>
      </c>
    </row>
    <row r="24" spans="1:24" ht="17.25" customHeight="1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24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</sheetData>
  <mergeCells count="18">
    <mergeCell ref="M5:N5"/>
    <mergeCell ref="O5:P5"/>
    <mergeCell ref="Q5:R5"/>
    <mergeCell ref="K4:N4"/>
    <mergeCell ref="A3:A6"/>
    <mergeCell ref="B3:D3"/>
    <mergeCell ref="E3:G3"/>
    <mergeCell ref="H3:R3"/>
    <mergeCell ref="D4:D6"/>
    <mergeCell ref="E4:E6"/>
    <mergeCell ref="F4:G4"/>
    <mergeCell ref="H4:H6"/>
    <mergeCell ref="I4:J5"/>
    <mergeCell ref="O4:R4"/>
    <mergeCell ref="F5:F6"/>
    <mergeCell ref="G5:G6"/>
    <mergeCell ref="B4:C5"/>
    <mergeCell ref="K5:L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240" t="s">
        <v>118</v>
      </c>
    </row>
    <row r="3" spans="1:2" x14ac:dyDescent="0.25">
      <c r="A3" s="247" t="s">
        <v>70</v>
      </c>
      <c r="B3" s="246" t="s">
        <v>119</v>
      </c>
    </row>
    <row r="4" spans="1:2" x14ac:dyDescent="0.25">
      <c r="A4" s="247" t="s">
        <v>29</v>
      </c>
      <c r="B4" s="246" t="s">
        <v>120</v>
      </c>
    </row>
    <row r="5" spans="1:2" x14ac:dyDescent="0.25">
      <c r="A5" s="247" t="s">
        <v>30</v>
      </c>
      <c r="B5" s="246" t="s">
        <v>121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12.85546875" style="212" customWidth="1"/>
    <col min="2" max="2" width="5" style="212" customWidth="1"/>
    <col min="3" max="5" width="8.5703125" style="212" customWidth="1"/>
    <col min="6" max="10" width="7.28515625" style="212" customWidth="1"/>
    <col min="11" max="15" width="8" style="212" customWidth="1"/>
    <col min="16" max="16" width="7.85546875" style="212" customWidth="1"/>
  </cols>
  <sheetData>
    <row r="1" spans="1:18" x14ac:dyDescent="0.25">
      <c r="A1" s="119" t="s">
        <v>144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15.75" thickBot="1" x14ac:dyDescent="0.3">
      <c r="A2" s="71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 t="s">
        <v>0</v>
      </c>
      <c r="L2" s="45"/>
      <c r="M2" s="45"/>
      <c r="N2" s="45"/>
      <c r="O2" s="45"/>
      <c r="P2" s="45"/>
    </row>
    <row r="3" spans="1:18" ht="23.25" customHeight="1" x14ac:dyDescent="0.25">
      <c r="A3" s="328" t="s">
        <v>79</v>
      </c>
      <c r="B3" s="329"/>
      <c r="C3" s="328" t="s">
        <v>106</v>
      </c>
      <c r="D3" s="340"/>
      <c r="E3" s="329"/>
      <c r="F3" s="343" t="s">
        <v>131</v>
      </c>
      <c r="G3" s="344"/>
      <c r="H3" s="328" t="s">
        <v>132</v>
      </c>
      <c r="I3" s="340"/>
      <c r="J3" s="341"/>
      <c r="K3" s="332" t="s">
        <v>81</v>
      </c>
      <c r="L3" s="333"/>
      <c r="M3" s="334"/>
      <c r="N3" s="338" t="s">
        <v>103</v>
      </c>
      <c r="O3" s="333"/>
      <c r="P3" s="339"/>
    </row>
    <row r="4" spans="1:18" s="212" customFormat="1" ht="23.25" customHeight="1" x14ac:dyDescent="0.25">
      <c r="A4" s="323"/>
      <c r="B4" s="322"/>
      <c r="C4" s="323" t="s">
        <v>1</v>
      </c>
      <c r="D4" s="321" t="s">
        <v>129</v>
      </c>
      <c r="E4" s="322"/>
      <c r="F4" s="323" t="s">
        <v>1</v>
      </c>
      <c r="G4" s="337" t="s">
        <v>126</v>
      </c>
      <c r="H4" s="323" t="s">
        <v>1</v>
      </c>
      <c r="I4" s="321" t="s">
        <v>2</v>
      </c>
      <c r="J4" s="337"/>
      <c r="K4" s="335" t="s">
        <v>1</v>
      </c>
      <c r="L4" s="321" t="s">
        <v>2</v>
      </c>
      <c r="M4" s="322"/>
      <c r="N4" s="323" t="s">
        <v>1</v>
      </c>
      <c r="O4" s="321" t="s">
        <v>2</v>
      </c>
      <c r="P4" s="337"/>
    </row>
    <row r="5" spans="1:18" ht="30" customHeight="1" thickBot="1" x14ac:dyDescent="0.3">
      <c r="A5" s="330"/>
      <c r="B5" s="331"/>
      <c r="C5" s="324"/>
      <c r="D5" s="248" t="s">
        <v>85</v>
      </c>
      <c r="E5" s="199" t="s">
        <v>130</v>
      </c>
      <c r="F5" s="324"/>
      <c r="G5" s="342"/>
      <c r="H5" s="324"/>
      <c r="I5" s="248" t="s">
        <v>3</v>
      </c>
      <c r="J5" s="165" t="s">
        <v>85</v>
      </c>
      <c r="K5" s="336"/>
      <c r="L5" s="248" t="s">
        <v>3</v>
      </c>
      <c r="M5" s="199" t="s">
        <v>125</v>
      </c>
      <c r="N5" s="324"/>
      <c r="O5" s="275" t="s">
        <v>3</v>
      </c>
      <c r="P5" s="276" t="s">
        <v>125</v>
      </c>
    </row>
    <row r="6" spans="1:18" s="104" customFormat="1" x14ac:dyDescent="0.25">
      <c r="A6" s="325" t="s">
        <v>5</v>
      </c>
      <c r="B6" s="326"/>
      <c r="C6" s="205">
        <v>1082</v>
      </c>
      <c r="D6" s="205">
        <v>1073</v>
      </c>
      <c r="E6" s="52">
        <v>403</v>
      </c>
      <c r="F6" s="200">
        <v>15318.79</v>
      </c>
      <c r="G6" s="54">
        <v>13755.74</v>
      </c>
      <c r="H6" s="200">
        <v>366255</v>
      </c>
      <c r="I6" s="52">
        <v>169331</v>
      </c>
      <c r="J6" s="54">
        <v>336005</v>
      </c>
      <c r="K6" s="254">
        <v>105284</v>
      </c>
      <c r="L6" s="52">
        <v>47582</v>
      </c>
      <c r="M6" s="52">
        <v>94387</v>
      </c>
      <c r="N6" s="255">
        <v>82852</v>
      </c>
      <c r="O6" s="206">
        <v>37860</v>
      </c>
      <c r="P6" s="210">
        <v>76919</v>
      </c>
      <c r="R6" s="4"/>
    </row>
    <row r="7" spans="1:18" s="104" customFormat="1" x14ac:dyDescent="0.25">
      <c r="A7" s="319" t="s">
        <v>6</v>
      </c>
      <c r="B7" s="320"/>
      <c r="C7" s="205">
        <v>1049</v>
      </c>
      <c r="D7" s="205">
        <v>1039</v>
      </c>
      <c r="E7" s="52">
        <v>391</v>
      </c>
      <c r="F7" s="200">
        <v>14464.99</v>
      </c>
      <c r="G7" s="54">
        <v>12988.97</v>
      </c>
      <c r="H7" s="200">
        <v>339741</v>
      </c>
      <c r="I7" s="52">
        <v>157174</v>
      </c>
      <c r="J7" s="54">
        <v>313334</v>
      </c>
      <c r="K7" s="254">
        <v>98643</v>
      </c>
      <c r="L7" s="52">
        <v>44434</v>
      </c>
      <c r="M7" s="52">
        <v>89116</v>
      </c>
      <c r="N7" s="255">
        <v>78279</v>
      </c>
      <c r="O7" s="206">
        <v>36295</v>
      </c>
      <c r="P7" s="210">
        <v>72902</v>
      </c>
      <c r="R7" s="4"/>
    </row>
    <row r="8" spans="1:18" s="104" customFormat="1" x14ac:dyDescent="0.25">
      <c r="A8" s="319" t="s">
        <v>7</v>
      </c>
      <c r="B8" s="320"/>
      <c r="C8" s="205">
        <v>1036</v>
      </c>
      <c r="D8" s="205">
        <v>1028</v>
      </c>
      <c r="E8" s="52">
        <v>373</v>
      </c>
      <c r="F8" s="200">
        <v>13924.49</v>
      </c>
      <c r="G8" s="54">
        <v>12451.46</v>
      </c>
      <c r="H8" s="200">
        <v>320265</v>
      </c>
      <c r="I8" s="52">
        <v>147503</v>
      </c>
      <c r="J8" s="54">
        <v>295863</v>
      </c>
      <c r="K8" s="254">
        <v>96803</v>
      </c>
      <c r="L8" s="52">
        <v>43676</v>
      </c>
      <c r="M8" s="52">
        <v>87261</v>
      </c>
      <c r="N8" s="255">
        <v>68832</v>
      </c>
      <c r="O8" s="206">
        <v>31368</v>
      </c>
      <c r="P8" s="210">
        <v>64316</v>
      </c>
      <c r="R8" s="4"/>
    </row>
    <row r="9" spans="1:18" s="104" customFormat="1" x14ac:dyDescent="0.25">
      <c r="A9" s="319" t="s">
        <v>8</v>
      </c>
      <c r="B9" s="320"/>
      <c r="C9" s="205">
        <v>1013</v>
      </c>
      <c r="D9" s="205">
        <v>1003</v>
      </c>
      <c r="E9" s="52">
        <v>350</v>
      </c>
      <c r="F9" s="200">
        <v>13607.56</v>
      </c>
      <c r="G9" s="54">
        <v>12183.38</v>
      </c>
      <c r="H9" s="200">
        <v>307876</v>
      </c>
      <c r="I9" s="52">
        <v>142218</v>
      </c>
      <c r="J9" s="54">
        <v>285327</v>
      </c>
      <c r="K9" s="254">
        <v>94706</v>
      </c>
      <c r="L9" s="52">
        <v>43266</v>
      </c>
      <c r="M9" s="52">
        <v>86170</v>
      </c>
      <c r="N9" s="255">
        <v>63231</v>
      </c>
      <c r="O9" s="206">
        <v>28921</v>
      </c>
      <c r="P9" s="210">
        <v>59086</v>
      </c>
      <c r="R9" s="4"/>
    </row>
    <row r="10" spans="1:18" s="104" customFormat="1" x14ac:dyDescent="0.25">
      <c r="A10" s="319" t="s">
        <v>9</v>
      </c>
      <c r="B10" s="320"/>
      <c r="C10" s="205">
        <v>1007</v>
      </c>
      <c r="D10" s="205">
        <v>997</v>
      </c>
      <c r="E10" s="52">
        <v>341</v>
      </c>
      <c r="F10" s="200">
        <v>13438.25</v>
      </c>
      <c r="G10" s="54">
        <v>12020.25</v>
      </c>
      <c r="H10" s="200">
        <v>299062</v>
      </c>
      <c r="I10" s="52">
        <v>137770</v>
      </c>
      <c r="J10" s="54">
        <v>277988</v>
      </c>
      <c r="K10" s="254">
        <v>92491</v>
      </c>
      <c r="L10" s="52">
        <v>41566</v>
      </c>
      <c r="M10" s="52">
        <v>84531</v>
      </c>
      <c r="N10" s="255">
        <v>58106</v>
      </c>
      <c r="O10" s="206">
        <v>26498</v>
      </c>
      <c r="P10" s="210">
        <v>54082</v>
      </c>
      <c r="R10" s="4"/>
    </row>
    <row r="11" spans="1:18" s="104" customFormat="1" x14ac:dyDescent="0.25">
      <c r="A11" s="319" t="s">
        <v>10</v>
      </c>
      <c r="B11" s="320"/>
      <c r="C11" s="205">
        <v>1011</v>
      </c>
      <c r="D11" s="205">
        <v>1001</v>
      </c>
      <c r="E11" s="52">
        <v>329</v>
      </c>
      <c r="F11" s="200">
        <v>13288.79</v>
      </c>
      <c r="G11" s="54">
        <v>12014.75</v>
      </c>
      <c r="H11" s="200">
        <v>295855</v>
      </c>
      <c r="I11" s="52">
        <v>135823</v>
      </c>
      <c r="J11" s="54">
        <v>275466</v>
      </c>
      <c r="K11" s="254">
        <v>91805</v>
      </c>
      <c r="L11" s="52">
        <v>41278</v>
      </c>
      <c r="M11" s="52">
        <v>83645</v>
      </c>
      <c r="N11" s="255">
        <v>58136</v>
      </c>
      <c r="O11" s="206">
        <v>26783</v>
      </c>
      <c r="P11" s="210">
        <v>53960</v>
      </c>
      <c r="R11" s="4"/>
    </row>
    <row r="12" spans="1:18" s="104" customFormat="1" x14ac:dyDescent="0.25">
      <c r="A12" s="319" t="s">
        <v>64</v>
      </c>
      <c r="B12" s="320"/>
      <c r="C12" s="205">
        <v>1013</v>
      </c>
      <c r="D12" s="205">
        <v>1002</v>
      </c>
      <c r="E12" s="52">
        <v>310</v>
      </c>
      <c r="F12" s="200">
        <v>13239.15</v>
      </c>
      <c r="G12" s="54">
        <v>12028.07</v>
      </c>
      <c r="H12" s="200">
        <v>291981</v>
      </c>
      <c r="I12" s="52">
        <v>133969</v>
      </c>
      <c r="J12" s="54">
        <v>273811</v>
      </c>
      <c r="K12" s="254">
        <v>90358</v>
      </c>
      <c r="L12" s="52">
        <v>41086</v>
      </c>
      <c r="M12" s="52">
        <v>83675</v>
      </c>
      <c r="N12" s="255">
        <v>57709</v>
      </c>
      <c r="O12" s="206">
        <v>25997</v>
      </c>
      <c r="P12" s="210">
        <v>53993</v>
      </c>
      <c r="R12" s="4"/>
    </row>
    <row r="13" spans="1:18" s="104" customFormat="1" x14ac:dyDescent="0.25">
      <c r="A13" s="319" t="s">
        <v>72</v>
      </c>
      <c r="B13" s="320"/>
      <c r="C13" s="205">
        <v>998</v>
      </c>
      <c r="D13" s="205">
        <v>987</v>
      </c>
      <c r="E13" s="52">
        <v>293</v>
      </c>
      <c r="F13" s="200">
        <v>13297.5</v>
      </c>
      <c r="G13" s="54">
        <v>12172.67</v>
      </c>
      <c r="H13" s="200">
        <v>290681</v>
      </c>
      <c r="I13" s="52">
        <v>133797</v>
      </c>
      <c r="J13" s="54">
        <v>274091</v>
      </c>
      <c r="K13" s="254">
        <v>89872</v>
      </c>
      <c r="L13" s="52">
        <v>40791</v>
      </c>
      <c r="M13" s="52">
        <v>83877</v>
      </c>
      <c r="N13" s="256">
        <v>58439</v>
      </c>
      <c r="O13" s="206">
        <v>26342</v>
      </c>
      <c r="P13" s="201">
        <v>54453</v>
      </c>
      <c r="R13" s="4"/>
    </row>
    <row r="14" spans="1:18" s="104" customFormat="1" x14ac:dyDescent="0.25">
      <c r="A14" s="319" t="s">
        <v>107</v>
      </c>
      <c r="B14" s="320"/>
      <c r="C14" s="205">
        <v>990</v>
      </c>
      <c r="D14" s="205">
        <v>979</v>
      </c>
      <c r="E14" s="52">
        <v>252</v>
      </c>
      <c r="F14" s="200">
        <v>13386.09</v>
      </c>
      <c r="G14" s="54">
        <v>12313.18</v>
      </c>
      <c r="H14" s="200">
        <v>293113</v>
      </c>
      <c r="I14" s="52">
        <v>135053</v>
      </c>
      <c r="J14" s="54">
        <v>277607</v>
      </c>
      <c r="K14" s="34">
        <v>92063</v>
      </c>
      <c r="L14" s="52">
        <v>41869</v>
      </c>
      <c r="M14" s="52">
        <v>86010</v>
      </c>
      <c r="N14" s="256">
        <v>63188</v>
      </c>
      <c r="O14" s="206">
        <v>28298</v>
      </c>
      <c r="P14" s="201">
        <v>59129</v>
      </c>
      <c r="R14" s="4"/>
    </row>
    <row r="15" spans="1:18" x14ac:dyDescent="0.25">
      <c r="A15" s="319" t="s">
        <v>122</v>
      </c>
      <c r="B15" s="320"/>
      <c r="C15" s="205">
        <v>986</v>
      </c>
      <c r="D15" s="205">
        <v>975</v>
      </c>
      <c r="E15" s="52">
        <v>232</v>
      </c>
      <c r="F15" s="200">
        <v>13674.15</v>
      </c>
      <c r="G15" s="54">
        <v>12619.22</v>
      </c>
      <c r="H15" s="200">
        <v>301107</v>
      </c>
      <c r="I15" s="52">
        <v>139319</v>
      </c>
      <c r="J15" s="54">
        <v>285748</v>
      </c>
      <c r="K15" s="34">
        <v>94223</v>
      </c>
      <c r="L15" s="52">
        <v>43111</v>
      </c>
      <c r="M15" s="52">
        <v>88267</v>
      </c>
      <c r="N15" s="256">
        <v>65302</v>
      </c>
      <c r="O15" s="206">
        <v>30095</v>
      </c>
      <c r="P15" s="210">
        <v>61896</v>
      </c>
      <c r="R15" s="4"/>
    </row>
    <row r="16" spans="1:18" ht="15.75" thickBot="1" x14ac:dyDescent="0.3">
      <c r="A16" s="314" t="s">
        <v>140</v>
      </c>
      <c r="B16" s="315"/>
      <c r="C16" s="205">
        <v>990</v>
      </c>
      <c r="D16" s="205">
        <v>978</v>
      </c>
      <c r="E16" s="52">
        <v>136</v>
      </c>
      <c r="F16" s="200">
        <v>13588.02</v>
      </c>
      <c r="G16" s="54">
        <v>12507.99</v>
      </c>
      <c r="H16" s="200">
        <v>297981</v>
      </c>
      <c r="I16" s="52">
        <v>138543</v>
      </c>
      <c r="J16" s="54">
        <v>287324</v>
      </c>
      <c r="K16" s="34">
        <v>92073</v>
      </c>
      <c r="L16" s="52">
        <v>42476</v>
      </c>
      <c r="M16" s="52">
        <v>88081</v>
      </c>
      <c r="N16" s="277" t="s">
        <v>29</v>
      </c>
      <c r="O16" s="278" t="s">
        <v>29</v>
      </c>
      <c r="P16" s="279" t="s">
        <v>29</v>
      </c>
      <c r="R16" s="4"/>
    </row>
    <row r="17" spans="1:18" ht="15" customHeight="1" x14ac:dyDescent="0.25">
      <c r="A17" s="316" t="s">
        <v>141</v>
      </c>
      <c r="B17" s="250" t="s">
        <v>74</v>
      </c>
      <c r="C17" s="133">
        <f>C16-C15</f>
        <v>4</v>
      </c>
      <c r="D17" s="134">
        <f>D16-D15</f>
        <v>3</v>
      </c>
      <c r="E17" s="135">
        <f>E16-E15</f>
        <v>-96</v>
      </c>
      <c r="F17" s="133">
        <f t="shared" ref="F17:M17" si="0">F16-F15</f>
        <v>-86.1299999999992</v>
      </c>
      <c r="G17" s="135">
        <f t="shared" si="0"/>
        <v>-111.22999999999956</v>
      </c>
      <c r="H17" s="133">
        <f t="shared" si="0"/>
        <v>-3126</v>
      </c>
      <c r="I17" s="134">
        <f t="shared" si="0"/>
        <v>-776</v>
      </c>
      <c r="J17" s="135">
        <f t="shared" si="0"/>
        <v>1576</v>
      </c>
      <c r="K17" s="156">
        <f t="shared" si="0"/>
        <v>-2150</v>
      </c>
      <c r="L17" s="134">
        <f t="shared" si="0"/>
        <v>-635</v>
      </c>
      <c r="M17" s="188">
        <f t="shared" si="0"/>
        <v>-186</v>
      </c>
      <c r="N17" s="172" t="s">
        <v>29</v>
      </c>
      <c r="O17" s="173" t="s">
        <v>29</v>
      </c>
      <c r="P17" s="186" t="s">
        <v>29</v>
      </c>
      <c r="R17" s="4"/>
    </row>
    <row r="18" spans="1:18" x14ac:dyDescent="0.25">
      <c r="A18" s="317"/>
      <c r="B18" s="251" t="s">
        <v>75</v>
      </c>
      <c r="C18" s="138">
        <f>C16/C15-1</f>
        <v>4.0567951318457585E-3</v>
      </c>
      <c r="D18" s="139">
        <f>D16/D15-1</f>
        <v>3.0769230769229772E-3</v>
      </c>
      <c r="E18" s="140">
        <f>E16/E15-1</f>
        <v>-0.41379310344827591</v>
      </c>
      <c r="F18" s="138">
        <f t="shared" ref="F18:M18" si="1">F16/F15-1</f>
        <v>-6.2987461743507778E-3</v>
      </c>
      <c r="G18" s="140">
        <f t="shared" si="1"/>
        <v>-8.8143324230816056E-3</v>
      </c>
      <c r="H18" s="138">
        <f t="shared" si="1"/>
        <v>-1.0381691558150385E-2</v>
      </c>
      <c r="I18" s="139">
        <f t="shared" si="1"/>
        <v>-5.5699509758181387E-3</v>
      </c>
      <c r="J18" s="140">
        <f t="shared" si="1"/>
        <v>5.515349188795815E-3</v>
      </c>
      <c r="K18" s="162">
        <f t="shared" si="1"/>
        <v>-2.2818207868567142E-2</v>
      </c>
      <c r="L18" s="139">
        <f t="shared" si="1"/>
        <v>-1.4729419405720146E-2</v>
      </c>
      <c r="M18" s="189">
        <f t="shared" si="1"/>
        <v>-2.1072427974214714E-3</v>
      </c>
      <c r="N18" s="174" t="s">
        <v>29</v>
      </c>
      <c r="O18" s="175" t="s">
        <v>29</v>
      </c>
      <c r="P18" s="183" t="s">
        <v>29</v>
      </c>
      <c r="R18" s="4"/>
    </row>
    <row r="19" spans="1:18" ht="15" customHeight="1" x14ac:dyDescent="0.25">
      <c r="A19" s="318" t="s">
        <v>142</v>
      </c>
      <c r="B19" s="252" t="s">
        <v>74</v>
      </c>
      <c r="C19" s="144">
        <f>C16-C11</f>
        <v>-21</v>
      </c>
      <c r="D19" s="145">
        <f>D16-D11</f>
        <v>-23</v>
      </c>
      <c r="E19" s="146">
        <f>E16-E11</f>
        <v>-193</v>
      </c>
      <c r="F19" s="144">
        <f t="shared" ref="F19:M19" si="2">F16-F11</f>
        <v>299.22999999999956</v>
      </c>
      <c r="G19" s="146">
        <f t="shared" si="2"/>
        <v>493.23999999999978</v>
      </c>
      <c r="H19" s="144">
        <f t="shared" si="2"/>
        <v>2126</v>
      </c>
      <c r="I19" s="145">
        <f t="shared" si="2"/>
        <v>2720</v>
      </c>
      <c r="J19" s="146">
        <f t="shared" si="2"/>
        <v>11858</v>
      </c>
      <c r="K19" s="159">
        <f t="shared" si="2"/>
        <v>268</v>
      </c>
      <c r="L19" s="145">
        <f t="shared" si="2"/>
        <v>1198</v>
      </c>
      <c r="M19" s="190">
        <f t="shared" si="2"/>
        <v>4436</v>
      </c>
      <c r="N19" s="176" t="s">
        <v>29</v>
      </c>
      <c r="O19" s="177" t="s">
        <v>29</v>
      </c>
      <c r="P19" s="184" t="s">
        <v>29</v>
      </c>
      <c r="R19" s="4"/>
    </row>
    <row r="20" spans="1:18" x14ac:dyDescent="0.25">
      <c r="A20" s="317"/>
      <c r="B20" s="251" t="s">
        <v>75</v>
      </c>
      <c r="C20" s="138">
        <f>C16/C11-1</f>
        <v>-2.0771513353115778E-2</v>
      </c>
      <c r="D20" s="139">
        <f>D16/D11-1</f>
        <v>-2.2977022977022976E-2</v>
      </c>
      <c r="E20" s="140">
        <f>E16/E11-1</f>
        <v>-0.58662613981762912</v>
      </c>
      <c r="F20" s="138">
        <f t="shared" ref="F20:M20" si="3">F16/F11-1</f>
        <v>2.2517475255459551E-2</v>
      </c>
      <c r="G20" s="140">
        <f t="shared" si="3"/>
        <v>4.1052872510872085E-2</v>
      </c>
      <c r="H20" s="138">
        <f t="shared" si="3"/>
        <v>7.1859525781210465E-3</v>
      </c>
      <c r="I20" s="139">
        <f t="shared" si="3"/>
        <v>2.0026063332425181E-2</v>
      </c>
      <c r="J20" s="140">
        <f t="shared" si="3"/>
        <v>4.3047054808941887E-2</v>
      </c>
      <c r="K20" s="162">
        <f t="shared" si="3"/>
        <v>2.9192309787049453E-3</v>
      </c>
      <c r="L20" s="139">
        <f t="shared" si="3"/>
        <v>2.9022723969184483E-2</v>
      </c>
      <c r="M20" s="189">
        <f t="shared" si="3"/>
        <v>5.3033654133540553E-2</v>
      </c>
      <c r="N20" s="174" t="s">
        <v>29</v>
      </c>
      <c r="O20" s="175" t="s">
        <v>29</v>
      </c>
      <c r="P20" s="183" t="s">
        <v>29</v>
      </c>
      <c r="R20" s="4"/>
    </row>
    <row r="21" spans="1:18" ht="15" customHeight="1" x14ac:dyDescent="0.25">
      <c r="A21" s="318" t="s">
        <v>143</v>
      </c>
      <c r="B21" s="252" t="s">
        <v>74</v>
      </c>
      <c r="C21" s="144">
        <f>C16-C6</f>
        <v>-92</v>
      </c>
      <c r="D21" s="145">
        <f>D16-D6</f>
        <v>-95</v>
      </c>
      <c r="E21" s="146">
        <f>E16-E6</f>
        <v>-267</v>
      </c>
      <c r="F21" s="144">
        <f t="shared" ref="F21:M21" si="4">F16-F6</f>
        <v>-1730.7700000000004</v>
      </c>
      <c r="G21" s="146">
        <f t="shared" si="4"/>
        <v>-1247.75</v>
      </c>
      <c r="H21" s="144">
        <f t="shared" si="4"/>
        <v>-68274</v>
      </c>
      <c r="I21" s="145">
        <f t="shared" si="4"/>
        <v>-30788</v>
      </c>
      <c r="J21" s="146">
        <f t="shared" si="4"/>
        <v>-48681</v>
      </c>
      <c r="K21" s="159">
        <f t="shared" si="4"/>
        <v>-13211</v>
      </c>
      <c r="L21" s="145">
        <f t="shared" si="4"/>
        <v>-5106</v>
      </c>
      <c r="M21" s="190">
        <f t="shared" si="4"/>
        <v>-6306</v>
      </c>
      <c r="N21" s="176" t="s">
        <v>29</v>
      </c>
      <c r="O21" s="177" t="s">
        <v>29</v>
      </c>
      <c r="P21" s="184" t="s">
        <v>29</v>
      </c>
    </row>
    <row r="22" spans="1:18" ht="15.75" thickBot="1" x14ac:dyDescent="0.3">
      <c r="A22" s="345"/>
      <c r="B22" s="253" t="s">
        <v>75</v>
      </c>
      <c r="C22" s="148">
        <f>C16/C6-1</f>
        <v>-8.5027726432532313E-2</v>
      </c>
      <c r="D22" s="149">
        <f>D16/D6-1</f>
        <v>-8.853681267474367E-2</v>
      </c>
      <c r="E22" s="171">
        <f>E16/E6-1</f>
        <v>-0.66253101736972697</v>
      </c>
      <c r="F22" s="148">
        <f t="shared" ref="F22:M22" si="5">F16/F6-1</f>
        <v>-0.11298346670983805</v>
      </c>
      <c r="G22" s="171">
        <f t="shared" si="5"/>
        <v>-9.0707588250432236E-2</v>
      </c>
      <c r="H22" s="148">
        <f t="shared" si="5"/>
        <v>-0.18641110701560393</v>
      </c>
      <c r="I22" s="149">
        <f t="shared" si="5"/>
        <v>-0.18182140305082939</v>
      </c>
      <c r="J22" s="171">
        <f t="shared" si="5"/>
        <v>-0.14488177259266977</v>
      </c>
      <c r="K22" s="170">
        <f t="shared" si="5"/>
        <v>-0.12547965502830438</v>
      </c>
      <c r="L22" s="149">
        <f t="shared" si="5"/>
        <v>-0.10730948678071539</v>
      </c>
      <c r="M22" s="214">
        <f t="shared" si="5"/>
        <v>-6.6810047993897448E-2</v>
      </c>
      <c r="N22" s="178" t="s">
        <v>29</v>
      </c>
      <c r="O22" s="179" t="s">
        <v>29</v>
      </c>
      <c r="P22" s="185" t="s">
        <v>29</v>
      </c>
    </row>
    <row r="23" spans="1:18" x14ac:dyDescent="0.25">
      <c r="A23" s="207" t="s">
        <v>127</v>
      </c>
      <c r="K23" s="36"/>
      <c r="L23" s="36"/>
      <c r="M23" s="36"/>
      <c r="N23" s="36"/>
      <c r="O23" s="36"/>
    </row>
    <row r="24" spans="1:18" x14ac:dyDescent="0.25">
      <c r="A24" s="207" t="s">
        <v>128</v>
      </c>
    </row>
    <row r="25" spans="1:18" x14ac:dyDescent="0.25">
      <c r="A25" s="327" t="s">
        <v>177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</row>
    <row r="26" spans="1:18" x14ac:dyDescent="0.25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</row>
  </sheetData>
  <mergeCells count="31">
    <mergeCell ref="A25:P26"/>
    <mergeCell ref="A3:B5"/>
    <mergeCell ref="L4:M4"/>
    <mergeCell ref="K3:M3"/>
    <mergeCell ref="K4:K5"/>
    <mergeCell ref="O4:P4"/>
    <mergeCell ref="N3:P3"/>
    <mergeCell ref="N4:N5"/>
    <mergeCell ref="C3:E3"/>
    <mergeCell ref="I4:J4"/>
    <mergeCell ref="H3:J3"/>
    <mergeCell ref="H4:H5"/>
    <mergeCell ref="F4:F5"/>
    <mergeCell ref="G4:G5"/>
    <mergeCell ref="F3:G3"/>
    <mergeCell ref="A21:A22"/>
    <mergeCell ref="D4:E4"/>
    <mergeCell ref="C4:C5"/>
    <mergeCell ref="A13:B13"/>
    <mergeCell ref="A14:B14"/>
    <mergeCell ref="A15:B15"/>
    <mergeCell ref="A6:B6"/>
    <mergeCell ref="A16:B16"/>
    <mergeCell ref="A17:A18"/>
    <mergeCell ref="A19:A20"/>
    <mergeCell ref="A7:B7"/>
    <mergeCell ref="A8:B8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7:M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workbookViewId="0"/>
  </sheetViews>
  <sheetFormatPr defaultColWidth="9.140625" defaultRowHeight="15" x14ac:dyDescent="0.25"/>
  <cols>
    <col min="1" max="1" width="18" style="48" customWidth="1"/>
    <col min="2" max="12" width="6.7109375" style="48" customWidth="1"/>
    <col min="13" max="18" width="6.42578125" style="48" customWidth="1"/>
    <col min="19" max="16384" width="9.140625" style="48"/>
  </cols>
  <sheetData>
    <row r="1" spans="1:30" s="12" customFormat="1" ht="17.25" customHeight="1" x14ac:dyDescent="0.2">
      <c r="A1" s="27" t="s">
        <v>145</v>
      </c>
      <c r="B1" s="29"/>
      <c r="C1" s="29"/>
      <c r="D1" s="29"/>
      <c r="E1" s="19"/>
      <c r="F1" s="19"/>
      <c r="G1" s="19"/>
      <c r="H1" s="19"/>
      <c r="I1" s="19"/>
      <c r="O1" s="118"/>
    </row>
    <row r="2" spans="1:30" ht="17.25" customHeight="1" thickBot="1" x14ac:dyDescent="0.3">
      <c r="A2" s="71" t="s">
        <v>76</v>
      </c>
      <c r="B2" s="45"/>
      <c r="C2" s="45"/>
      <c r="X2"/>
      <c r="Y2"/>
      <c r="Z2"/>
      <c r="AA2"/>
      <c r="AB2"/>
      <c r="AC2"/>
      <c r="AD2"/>
    </row>
    <row r="3" spans="1:30" ht="24" customHeight="1" x14ac:dyDescent="0.25">
      <c r="A3" s="347" t="s">
        <v>73</v>
      </c>
      <c r="B3" s="349" t="s">
        <v>79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2" t="s">
        <v>141</v>
      </c>
      <c r="N3" s="353"/>
      <c r="O3" s="354" t="s">
        <v>142</v>
      </c>
      <c r="P3" s="353"/>
      <c r="Q3" s="354" t="s">
        <v>143</v>
      </c>
      <c r="R3" s="355"/>
      <c r="X3"/>
      <c r="Y3"/>
      <c r="Z3"/>
      <c r="AA3"/>
      <c r="AB3"/>
      <c r="AC3"/>
      <c r="AD3"/>
    </row>
    <row r="4" spans="1:30" ht="17.25" customHeight="1" thickBot="1" x14ac:dyDescent="0.3">
      <c r="A4" s="348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1" t="s">
        <v>64</v>
      </c>
      <c r="I4" s="151" t="s">
        <v>72</v>
      </c>
      <c r="J4" s="151" t="s">
        <v>107</v>
      </c>
      <c r="K4" s="151" t="s">
        <v>122</v>
      </c>
      <c r="L4" s="151" t="s">
        <v>140</v>
      </c>
      <c r="M4" s="153" t="s">
        <v>74</v>
      </c>
      <c r="N4" s="223" t="s">
        <v>75</v>
      </c>
      <c r="O4" s="155" t="s">
        <v>74</v>
      </c>
      <c r="P4" s="154" t="s">
        <v>75</v>
      </c>
      <c r="Q4" s="155" t="s">
        <v>74</v>
      </c>
      <c r="R4" s="166" t="s">
        <v>75</v>
      </c>
      <c r="X4"/>
      <c r="Y4"/>
      <c r="Z4"/>
      <c r="AA4"/>
      <c r="AB4"/>
      <c r="AC4"/>
      <c r="AD4"/>
    </row>
    <row r="5" spans="1:30" ht="17.25" customHeight="1" x14ac:dyDescent="0.25">
      <c r="A5" s="40" t="s">
        <v>11</v>
      </c>
      <c r="B5" s="72">
        <v>1079</v>
      </c>
      <c r="C5" s="72">
        <v>1048</v>
      </c>
      <c r="D5" s="72">
        <v>1036</v>
      </c>
      <c r="E5" s="72">
        <v>1013</v>
      </c>
      <c r="F5" s="72">
        <v>1007</v>
      </c>
      <c r="G5" s="72">
        <v>1011</v>
      </c>
      <c r="H5" s="72">
        <v>1013</v>
      </c>
      <c r="I5" s="72">
        <v>998</v>
      </c>
      <c r="J5" s="72">
        <v>990</v>
      </c>
      <c r="K5" s="72">
        <v>986</v>
      </c>
      <c r="L5" s="72">
        <v>990</v>
      </c>
      <c r="M5" s="234">
        <f>L5-K5</f>
        <v>4</v>
      </c>
      <c r="N5" s="122">
        <f>L5/K5-1</f>
        <v>4.0567951318457585E-3</v>
      </c>
      <c r="O5" s="236">
        <f>L5-G5</f>
        <v>-21</v>
      </c>
      <c r="P5" s="123">
        <f>L5/G5-1</f>
        <v>-2.0771513353115778E-2</v>
      </c>
      <c r="Q5" s="238">
        <f>L5-B5</f>
        <v>-89</v>
      </c>
      <c r="R5" s="124">
        <f>L5/B5-1</f>
        <v>-8.2483781278962054E-2</v>
      </c>
      <c r="S5" s="217"/>
      <c r="T5" s="65"/>
      <c r="U5" s="217"/>
      <c r="V5" s="65"/>
      <c r="W5" s="217"/>
      <c r="X5"/>
      <c r="Y5"/>
      <c r="Z5"/>
      <c r="AA5"/>
      <c r="AB5"/>
      <c r="AC5"/>
      <c r="AD5"/>
    </row>
    <row r="6" spans="1:30" ht="17.25" customHeight="1" x14ac:dyDescent="0.25">
      <c r="A6" s="42" t="s">
        <v>12</v>
      </c>
      <c r="B6" s="49">
        <v>133</v>
      </c>
      <c r="C6" s="49">
        <v>131</v>
      </c>
      <c r="D6" s="49">
        <v>131</v>
      </c>
      <c r="E6" s="49">
        <v>127</v>
      </c>
      <c r="F6" s="49">
        <v>127</v>
      </c>
      <c r="G6" s="49">
        <v>124</v>
      </c>
      <c r="H6" s="49">
        <v>123</v>
      </c>
      <c r="I6" s="49">
        <v>126</v>
      </c>
      <c r="J6" s="49">
        <v>125</v>
      </c>
      <c r="K6" s="49">
        <v>125</v>
      </c>
      <c r="L6" s="49">
        <v>125</v>
      </c>
      <c r="M6" s="235">
        <f t="shared" ref="M6" si="0">L6-K6</f>
        <v>0</v>
      </c>
      <c r="N6" s="125">
        <f t="shared" ref="N6" si="1">L6/K6-1</f>
        <v>0</v>
      </c>
      <c r="O6" s="237">
        <f t="shared" ref="O6" si="2">L6-G6</f>
        <v>1</v>
      </c>
      <c r="P6" s="126">
        <f t="shared" ref="P6" si="3">L6/G6-1</f>
        <v>8.0645161290322509E-3</v>
      </c>
      <c r="Q6" s="239">
        <f t="shared" ref="Q6" si="4">L6-B6</f>
        <v>-8</v>
      </c>
      <c r="R6" s="127">
        <f t="shared" ref="R6" si="5">L6/B6-1</f>
        <v>-6.0150375939849621E-2</v>
      </c>
      <c r="S6" s="217"/>
      <c r="T6" s="65"/>
      <c r="U6" s="217"/>
      <c r="V6" s="65"/>
      <c r="W6" s="217"/>
      <c r="X6"/>
      <c r="Y6"/>
      <c r="Z6"/>
      <c r="AA6"/>
      <c r="AB6"/>
      <c r="AC6"/>
      <c r="AD6"/>
    </row>
    <row r="7" spans="1:30" ht="17.25" customHeight="1" x14ac:dyDescent="0.25">
      <c r="A7" s="42" t="s">
        <v>13</v>
      </c>
      <c r="B7" s="49">
        <v>125</v>
      </c>
      <c r="C7" s="49">
        <v>124</v>
      </c>
      <c r="D7" s="49">
        <v>122</v>
      </c>
      <c r="E7" s="49">
        <v>121</v>
      </c>
      <c r="F7" s="49">
        <v>121</v>
      </c>
      <c r="G7" s="49">
        <v>122</v>
      </c>
      <c r="H7" s="49">
        <v>122</v>
      </c>
      <c r="I7" s="49">
        <v>121</v>
      </c>
      <c r="J7" s="49">
        <v>118</v>
      </c>
      <c r="K7" s="49">
        <v>118</v>
      </c>
      <c r="L7" s="49">
        <v>117</v>
      </c>
      <c r="M7" s="235">
        <f t="shared" ref="M7:M19" si="6">L7-K7</f>
        <v>-1</v>
      </c>
      <c r="N7" s="125">
        <f t="shared" ref="N7:N19" si="7">L7/K7-1</f>
        <v>-8.4745762711864181E-3</v>
      </c>
      <c r="O7" s="237">
        <f t="shared" ref="O7:O19" si="8">L7-G7</f>
        <v>-5</v>
      </c>
      <c r="P7" s="126">
        <f t="shared" ref="P7:P19" si="9">L7/G7-1</f>
        <v>-4.0983606557377095E-2</v>
      </c>
      <c r="Q7" s="239">
        <f t="shared" ref="Q7:Q19" si="10">L7-B7</f>
        <v>-8</v>
      </c>
      <c r="R7" s="127">
        <f t="shared" ref="R7:R19" si="11">L7/B7-1</f>
        <v>-6.3999999999999946E-2</v>
      </c>
      <c r="S7" s="217"/>
      <c r="T7" s="65"/>
      <c r="U7" s="217"/>
      <c r="V7" s="65"/>
      <c r="W7" s="217"/>
      <c r="X7"/>
      <c r="Y7"/>
      <c r="Z7"/>
      <c r="AA7"/>
      <c r="AB7"/>
      <c r="AC7"/>
      <c r="AD7"/>
    </row>
    <row r="8" spans="1:30" ht="17.25" customHeight="1" x14ac:dyDescent="0.25">
      <c r="A8" s="42" t="s">
        <v>14</v>
      </c>
      <c r="B8" s="49">
        <v>74</v>
      </c>
      <c r="C8" s="49">
        <v>70</v>
      </c>
      <c r="D8" s="49">
        <v>69</v>
      </c>
      <c r="E8" s="49">
        <v>70</v>
      </c>
      <c r="F8" s="49">
        <v>70</v>
      </c>
      <c r="G8" s="49">
        <v>70</v>
      </c>
      <c r="H8" s="49">
        <v>68</v>
      </c>
      <c r="I8" s="49">
        <v>68</v>
      </c>
      <c r="J8" s="49">
        <v>68</v>
      </c>
      <c r="K8" s="49">
        <v>67</v>
      </c>
      <c r="L8" s="49">
        <v>67</v>
      </c>
      <c r="M8" s="235">
        <f t="shared" si="6"/>
        <v>0</v>
      </c>
      <c r="N8" s="125">
        <f t="shared" si="7"/>
        <v>0</v>
      </c>
      <c r="O8" s="237">
        <f t="shared" si="8"/>
        <v>-3</v>
      </c>
      <c r="P8" s="126">
        <f t="shared" si="9"/>
        <v>-4.2857142857142816E-2</v>
      </c>
      <c r="Q8" s="239">
        <f t="shared" si="10"/>
        <v>-7</v>
      </c>
      <c r="R8" s="127">
        <f t="shared" si="11"/>
        <v>-9.4594594594594628E-2</v>
      </c>
      <c r="S8" s="217"/>
      <c r="T8" s="65"/>
      <c r="U8" s="217"/>
      <c r="V8" s="65"/>
      <c r="W8" s="217"/>
      <c r="X8"/>
      <c r="Y8"/>
      <c r="Z8"/>
      <c r="AA8"/>
      <c r="AB8"/>
      <c r="AC8"/>
      <c r="AD8"/>
    </row>
    <row r="9" spans="1:30" ht="17.25" customHeight="1" x14ac:dyDescent="0.25">
      <c r="A9" s="42" t="s">
        <v>15</v>
      </c>
      <c r="B9" s="49">
        <v>46</v>
      </c>
      <c r="C9" s="49">
        <v>45</v>
      </c>
      <c r="D9" s="49">
        <v>45</v>
      </c>
      <c r="E9" s="49">
        <v>44</v>
      </c>
      <c r="F9" s="49">
        <v>43</v>
      </c>
      <c r="G9" s="49">
        <v>44</v>
      </c>
      <c r="H9" s="49">
        <v>44</v>
      </c>
      <c r="I9" s="49">
        <v>44</v>
      </c>
      <c r="J9" s="49">
        <v>44</v>
      </c>
      <c r="K9" s="49">
        <v>44</v>
      </c>
      <c r="L9" s="49">
        <v>44</v>
      </c>
      <c r="M9" s="235">
        <f t="shared" si="6"/>
        <v>0</v>
      </c>
      <c r="N9" s="125">
        <f t="shared" si="7"/>
        <v>0</v>
      </c>
      <c r="O9" s="237">
        <f t="shared" si="8"/>
        <v>0</v>
      </c>
      <c r="P9" s="126">
        <f t="shared" si="9"/>
        <v>0</v>
      </c>
      <c r="Q9" s="239">
        <f t="shared" si="10"/>
        <v>-2</v>
      </c>
      <c r="R9" s="127">
        <f t="shared" si="11"/>
        <v>-4.3478260869565188E-2</v>
      </c>
      <c r="S9" s="217"/>
      <c r="T9" s="65"/>
      <c r="U9" s="217"/>
      <c r="V9" s="65"/>
      <c r="W9" s="217"/>
      <c r="X9"/>
      <c r="Y9"/>
      <c r="Z9"/>
      <c r="AA9"/>
      <c r="AB9"/>
      <c r="AC9"/>
      <c r="AD9"/>
    </row>
    <row r="10" spans="1:30" ht="17.25" customHeight="1" x14ac:dyDescent="0.25">
      <c r="A10" s="42" t="s">
        <v>16</v>
      </c>
      <c r="B10" s="49">
        <v>32</v>
      </c>
      <c r="C10" s="49">
        <v>32</v>
      </c>
      <c r="D10" s="49">
        <v>32</v>
      </c>
      <c r="E10" s="49">
        <v>32</v>
      </c>
      <c r="F10" s="49">
        <v>30</v>
      </c>
      <c r="G10" s="49">
        <v>31</v>
      </c>
      <c r="H10" s="49">
        <v>30</v>
      </c>
      <c r="I10" s="49">
        <v>25</v>
      </c>
      <c r="J10" s="49">
        <v>25</v>
      </c>
      <c r="K10" s="49">
        <v>24</v>
      </c>
      <c r="L10" s="49">
        <v>24</v>
      </c>
      <c r="M10" s="235">
        <f t="shared" si="6"/>
        <v>0</v>
      </c>
      <c r="N10" s="125">
        <f t="shared" si="7"/>
        <v>0</v>
      </c>
      <c r="O10" s="237">
        <f t="shared" si="8"/>
        <v>-7</v>
      </c>
      <c r="P10" s="126">
        <f t="shared" si="9"/>
        <v>-0.22580645161290325</v>
      </c>
      <c r="Q10" s="239">
        <f t="shared" si="10"/>
        <v>-8</v>
      </c>
      <c r="R10" s="127">
        <f t="shared" si="11"/>
        <v>-0.25</v>
      </c>
      <c r="S10" s="217"/>
      <c r="T10" s="65"/>
      <c r="U10" s="217"/>
      <c r="V10" s="65"/>
      <c r="W10" s="217"/>
      <c r="X10"/>
      <c r="Y10"/>
      <c r="Z10"/>
      <c r="AA10"/>
      <c r="AB10"/>
      <c r="AC10"/>
      <c r="AD10"/>
    </row>
    <row r="11" spans="1:30" ht="17.25" customHeight="1" x14ac:dyDescent="0.25">
      <c r="A11" s="42" t="s">
        <v>17</v>
      </c>
      <c r="B11" s="49">
        <v>86</v>
      </c>
      <c r="C11" s="49">
        <v>76</v>
      </c>
      <c r="D11" s="49">
        <v>78</v>
      </c>
      <c r="E11" s="49">
        <v>76</v>
      </c>
      <c r="F11" s="49">
        <v>76</v>
      </c>
      <c r="G11" s="49">
        <v>77</v>
      </c>
      <c r="H11" s="49">
        <v>77</v>
      </c>
      <c r="I11" s="49">
        <v>77</v>
      </c>
      <c r="J11" s="49">
        <v>76</v>
      </c>
      <c r="K11" s="49">
        <v>76</v>
      </c>
      <c r="L11" s="49">
        <v>76</v>
      </c>
      <c r="M11" s="235">
        <f t="shared" si="6"/>
        <v>0</v>
      </c>
      <c r="N11" s="125">
        <f t="shared" si="7"/>
        <v>0</v>
      </c>
      <c r="O11" s="237">
        <f t="shared" si="8"/>
        <v>-1</v>
      </c>
      <c r="P11" s="126">
        <f t="shared" si="9"/>
        <v>-1.2987012987012991E-2</v>
      </c>
      <c r="Q11" s="239">
        <f t="shared" si="10"/>
        <v>-10</v>
      </c>
      <c r="R11" s="127">
        <f t="shared" si="11"/>
        <v>-0.11627906976744184</v>
      </c>
      <c r="S11" s="217"/>
      <c r="T11" s="65"/>
      <c r="U11" s="217"/>
      <c r="V11" s="65"/>
      <c r="W11" s="217"/>
      <c r="X11"/>
      <c r="Y11"/>
      <c r="Z11"/>
      <c r="AA11"/>
      <c r="AB11"/>
      <c r="AC11"/>
      <c r="AD11"/>
    </row>
    <row r="12" spans="1:30" ht="17.25" customHeight="1" x14ac:dyDescent="0.25">
      <c r="A12" s="42" t="s">
        <v>18</v>
      </c>
      <c r="B12" s="49">
        <v>41</v>
      </c>
      <c r="C12" s="49">
        <v>41</v>
      </c>
      <c r="D12" s="49">
        <v>41</v>
      </c>
      <c r="E12" s="49">
        <v>40</v>
      </c>
      <c r="F12" s="49">
        <v>40</v>
      </c>
      <c r="G12" s="49">
        <v>39</v>
      </c>
      <c r="H12" s="49">
        <v>39</v>
      </c>
      <c r="I12" s="49">
        <v>38</v>
      </c>
      <c r="J12" s="49">
        <v>38</v>
      </c>
      <c r="K12" s="49">
        <v>38</v>
      </c>
      <c r="L12" s="49">
        <v>39</v>
      </c>
      <c r="M12" s="235">
        <f t="shared" si="6"/>
        <v>1</v>
      </c>
      <c r="N12" s="125">
        <f t="shared" si="7"/>
        <v>2.6315789473684292E-2</v>
      </c>
      <c r="O12" s="237">
        <f t="shared" si="8"/>
        <v>0</v>
      </c>
      <c r="P12" s="126">
        <f t="shared" si="9"/>
        <v>0</v>
      </c>
      <c r="Q12" s="239">
        <f t="shared" si="10"/>
        <v>-2</v>
      </c>
      <c r="R12" s="127">
        <f t="shared" si="11"/>
        <v>-4.8780487804878092E-2</v>
      </c>
      <c r="S12" s="217"/>
      <c r="T12" s="65"/>
      <c r="U12" s="217"/>
      <c r="V12" s="65"/>
      <c r="W12" s="217"/>
      <c r="X12"/>
      <c r="Y12"/>
      <c r="Z12"/>
      <c r="AA12"/>
      <c r="AB12"/>
      <c r="AC12"/>
      <c r="AD12"/>
    </row>
    <row r="13" spans="1:30" ht="17.25" customHeight="1" x14ac:dyDescent="0.25">
      <c r="A13" s="42" t="s">
        <v>19</v>
      </c>
      <c r="B13" s="49">
        <v>68</v>
      </c>
      <c r="C13" s="49">
        <v>69</v>
      </c>
      <c r="D13" s="49">
        <v>68</v>
      </c>
      <c r="E13" s="49">
        <v>66</v>
      </c>
      <c r="F13" s="49">
        <v>67</v>
      </c>
      <c r="G13" s="49">
        <v>68</v>
      </c>
      <c r="H13" s="49">
        <v>69</v>
      </c>
      <c r="I13" s="49">
        <v>61</v>
      </c>
      <c r="J13" s="49">
        <v>61</v>
      </c>
      <c r="K13" s="49">
        <v>61</v>
      </c>
      <c r="L13" s="49">
        <v>61</v>
      </c>
      <c r="M13" s="235">
        <f t="shared" si="6"/>
        <v>0</v>
      </c>
      <c r="N13" s="125">
        <f t="shared" si="7"/>
        <v>0</v>
      </c>
      <c r="O13" s="237">
        <f t="shared" si="8"/>
        <v>-7</v>
      </c>
      <c r="P13" s="126">
        <f t="shared" si="9"/>
        <v>-0.1029411764705882</v>
      </c>
      <c r="Q13" s="239">
        <f t="shared" si="10"/>
        <v>-7</v>
      </c>
      <c r="R13" s="127">
        <f t="shared" si="11"/>
        <v>-0.1029411764705882</v>
      </c>
      <c r="S13" s="217"/>
      <c r="T13" s="65"/>
      <c r="U13" s="217"/>
      <c r="V13" s="65"/>
      <c r="W13" s="217"/>
      <c r="X13"/>
      <c r="Y13"/>
      <c r="Z13"/>
      <c r="AA13"/>
      <c r="AB13"/>
      <c r="AC13"/>
      <c r="AD13"/>
    </row>
    <row r="14" spans="1:30" ht="17.25" customHeight="1" x14ac:dyDescent="0.25">
      <c r="A14" s="42" t="s">
        <v>20</v>
      </c>
      <c r="B14" s="49">
        <v>55</v>
      </c>
      <c r="C14" s="49">
        <v>56</v>
      </c>
      <c r="D14" s="49">
        <v>56</v>
      </c>
      <c r="E14" s="49">
        <v>57</v>
      </c>
      <c r="F14" s="49">
        <v>59</v>
      </c>
      <c r="G14" s="49">
        <v>59</v>
      </c>
      <c r="H14" s="49">
        <v>61</v>
      </c>
      <c r="I14" s="49">
        <v>60</v>
      </c>
      <c r="J14" s="49">
        <v>61</v>
      </c>
      <c r="K14" s="49">
        <v>61</v>
      </c>
      <c r="L14" s="49">
        <v>62</v>
      </c>
      <c r="M14" s="235">
        <f t="shared" si="6"/>
        <v>1</v>
      </c>
      <c r="N14" s="125">
        <f t="shared" si="7"/>
        <v>1.6393442622950838E-2</v>
      </c>
      <c r="O14" s="237">
        <f t="shared" si="8"/>
        <v>3</v>
      </c>
      <c r="P14" s="126">
        <f t="shared" si="9"/>
        <v>5.0847457627118731E-2</v>
      </c>
      <c r="Q14" s="239">
        <f t="shared" si="10"/>
        <v>7</v>
      </c>
      <c r="R14" s="127">
        <f t="shared" si="11"/>
        <v>0.1272727272727272</v>
      </c>
      <c r="S14" s="217"/>
      <c r="T14" s="65"/>
      <c r="U14" s="217"/>
      <c r="V14" s="65"/>
      <c r="W14" s="217"/>
      <c r="X14"/>
      <c r="Y14"/>
      <c r="Z14"/>
      <c r="AA14"/>
      <c r="AB14"/>
      <c r="AC14"/>
      <c r="AD14"/>
    </row>
    <row r="15" spans="1:30" ht="17.25" customHeight="1" x14ac:dyDescent="0.25">
      <c r="A15" s="42" t="s">
        <v>21</v>
      </c>
      <c r="B15" s="49">
        <v>61</v>
      </c>
      <c r="C15" s="49">
        <v>62</v>
      </c>
      <c r="D15" s="49">
        <v>61</v>
      </c>
      <c r="E15" s="49">
        <v>52</v>
      </c>
      <c r="F15" s="49">
        <v>50</v>
      </c>
      <c r="G15" s="49">
        <v>50</v>
      </c>
      <c r="H15" s="49">
        <v>50</v>
      </c>
      <c r="I15" s="49">
        <v>52</v>
      </c>
      <c r="J15" s="49">
        <v>52</v>
      </c>
      <c r="K15" s="49">
        <v>50</v>
      </c>
      <c r="L15" s="49">
        <v>50</v>
      </c>
      <c r="M15" s="235">
        <f t="shared" si="6"/>
        <v>0</v>
      </c>
      <c r="N15" s="125">
        <f t="shared" si="7"/>
        <v>0</v>
      </c>
      <c r="O15" s="237">
        <f t="shared" si="8"/>
        <v>0</v>
      </c>
      <c r="P15" s="126">
        <f t="shared" si="9"/>
        <v>0</v>
      </c>
      <c r="Q15" s="239">
        <f t="shared" si="10"/>
        <v>-11</v>
      </c>
      <c r="R15" s="127">
        <f t="shared" si="11"/>
        <v>-0.18032786885245899</v>
      </c>
      <c r="S15" s="217"/>
      <c r="T15" s="65"/>
      <c r="U15" s="217"/>
      <c r="V15" s="65"/>
      <c r="W15" s="217"/>
      <c r="X15"/>
      <c r="Y15"/>
      <c r="Z15"/>
      <c r="AA15"/>
      <c r="AB15"/>
      <c r="AC15"/>
      <c r="AD15"/>
    </row>
    <row r="16" spans="1:30" ht="17.25" customHeight="1" x14ac:dyDescent="0.25">
      <c r="A16" s="42" t="s">
        <v>22</v>
      </c>
      <c r="B16" s="49">
        <v>106</v>
      </c>
      <c r="C16" s="49">
        <v>96</v>
      </c>
      <c r="D16" s="49">
        <v>94</v>
      </c>
      <c r="E16" s="49">
        <v>91</v>
      </c>
      <c r="F16" s="49">
        <v>91</v>
      </c>
      <c r="G16" s="49">
        <v>93</v>
      </c>
      <c r="H16" s="49">
        <v>93</v>
      </c>
      <c r="I16" s="49">
        <v>91</v>
      </c>
      <c r="J16" s="49">
        <v>90</v>
      </c>
      <c r="K16" s="49">
        <v>90</v>
      </c>
      <c r="L16" s="49">
        <v>91</v>
      </c>
      <c r="M16" s="235">
        <f t="shared" si="6"/>
        <v>1</v>
      </c>
      <c r="N16" s="125">
        <f t="shared" si="7"/>
        <v>1.1111111111111072E-2</v>
      </c>
      <c r="O16" s="237">
        <f t="shared" si="8"/>
        <v>-2</v>
      </c>
      <c r="P16" s="126">
        <f t="shared" si="9"/>
        <v>-2.1505376344086002E-2</v>
      </c>
      <c r="Q16" s="239">
        <f t="shared" si="10"/>
        <v>-15</v>
      </c>
      <c r="R16" s="127">
        <f t="shared" si="11"/>
        <v>-0.14150943396226412</v>
      </c>
      <c r="S16" s="217"/>
      <c r="T16" s="65"/>
      <c r="U16" s="217"/>
      <c r="V16" s="65"/>
      <c r="W16" s="217"/>
      <c r="X16"/>
      <c r="Y16"/>
      <c r="Z16"/>
      <c r="AA16"/>
      <c r="AB16"/>
      <c r="AC16"/>
      <c r="AD16"/>
    </row>
    <row r="17" spans="1:30" ht="17.25" customHeight="1" x14ac:dyDescent="0.25">
      <c r="A17" s="42" t="s">
        <v>23</v>
      </c>
      <c r="B17" s="49">
        <v>81</v>
      </c>
      <c r="C17" s="49">
        <v>79</v>
      </c>
      <c r="D17" s="49">
        <v>78</v>
      </c>
      <c r="E17" s="49">
        <v>76</v>
      </c>
      <c r="F17" s="49">
        <v>75</v>
      </c>
      <c r="G17" s="49">
        <v>76</v>
      </c>
      <c r="H17" s="49">
        <v>78</v>
      </c>
      <c r="I17" s="49">
        <v>76</v>
      </c>
      <c r="J17" s="49">
        <v>73</v>
      </c>
      <c r="K17" s="49">
        <v>73</v>
      </c>
      <c r="L17" s="49">
        <v>74</v>
      </c>
      <c r="M17" s="235">
        <f t="shared" si="6"/>
        <v>1</v>
      </c>
      <c r="N17" s="125">
        <f t="shared" si="7"/>
        <v>1.3698630136986356E-2</v>
      </c>
      <c r="O17" s="237">
        <f t="shared" si="8"/>
        <v>-2</v>
      </c>
      <c r="P17" s="126">
        <f t="shared" si="9"/>
        <v>-2.6315789473684181E-2</v>
      </c>
      <c r="Q17" s="239">
        <f t="shared" si="10"/>
        <v>-7</v>
      </c>
      <c r="R17" s="127">
        <f t="shared" si="11"/>
        <v>-8.6419753086419804E-2</v>
      </c>
      <c r="S17" s="217"/>
      <c r="T17" s="65"/>
      <c r="U17" s="217"/>
      <c r="V17" s="65"/>
      <c r="W17" s="217"/>
      <c r="X17"/>
      <c r="Y17"/>
      <c r="Z17"/>
      <c r="AA17"/>
      <c r="AB17"/>
      <c r="AC17"/>
      <c r="AD17"/>
    </row>
    <row r="18" spans="1:30" ht="17.25" customHeight="1" x14ac:dyDescent="0.25">
      <c r="A18" s="42" t="s">
        <v>24</v>
      </c>
      <c r="B18" s="49">
        <v>61</v>
      </c>
      <c r="C18" s="49">
        <v>59</v>
      </c>
      <c r="D18" s="49">
        <v>56</v>
      </c>
      <c r="E18" s="49">
        <v>56</v>
      </c>
      <c r="F18" s="49">
        <v>56</v>
      </c>
      <c r="G18" s="49">
        <v>57</v>
      </c>
      <c r="H18" s="49">
        <v>57</v>
      </c>
      <c r="I18" s="49">
        <v>58</v>
      </c>
      <c r="J18" s="49">
        <v>58</v>
      </c>
      <c r="K18" s="49">
        <v>58</v>
      </c>
      <c r="L18" s="49">
        <v>58</v>
      </c>
      <c r="M18" s="235">
        <f t="shared" si="6"/>
        <v>0</v>
      </c>
      <c r="N18" s="125">
        <f t="shared" si="7"/>
        <v>0</v>
      </c>
      <c r="O18" s="237">
        <f t="shared" si="8"/>
        <v>1</v>
      </c>
      <c r="P18" s="126">
        <f t="shared" si="9"/>
        <v>1.7543859649122862E-2</v>
      </c>
      <c r="Q18" s="239">
        <f t="shared" si="10"/>
        <v>-3</v>
      </c>
      <c r="R18" s="127">
        <f t="shared" si="11"/>
        <v>-4.9180327868852514E-2</v>
      </c>
      <c r="S18" s="217"/>
      <c r="T18" s="65"/>
      <c r="U18" s="217"/>
      <c r="V18" s="65"/>
      <c r="W18" s="217"/>
      <c r="X18"/>
      <c r="Y18"/>
      <c r="Z18"/>
      <c r="AA18"/>
      <c r="AB18"/>
      <c r="AC18"/>
      <c r="AD18"/>
    </row>
    <row r="19" spans="1:30" ht="17.25" customHeight="1" thickBot="1" x14ac:dyDescent="0.3">
      <c r="A19" s="41" t="s">
        <v>25</v>
      </c>
      <c r="B19" s="55">
        <v>110</v>
      </c>
      <c r="C19" s="55">
        <v>108</v>
      </c>
      <c r="D19" s="55">
        <v>105</v>
      </c>
      <c r="E19" s="55">
        <v>105</v>
      </c>
      <c r="F19" s="55">
        <v>102</v>
      </c>
      <c r="G19" s="55">
        <v>101</v>
      </c>
      <c r="H19" s="55">
        <v>102</v>
      </c>
      <c r="I19" s="55">
        <v>101</v>
      </c>
      <c r="J19" s="55">
        <v>101</v>
      </c>
      <c r="K19" s="55">
        <v>101</v>
      </c>
      <c r="L19" s="55">
        <v>102</v>
      </c>
      <c r="M19" s="235">
        <f t="shared" si="6"/>
        <v>1</v>
      </c>
      <c r="N19" s="125">
        <f t="shared" si="7"/>
        <v>9.9009900990099098E-3</v>
      </c>
      <c r="O19" s="237">
        <f t="shared" si="8"/>
        <v>1</v>
      </c>
      <c r="P19" s="126">
        <f t="shared" si="9"/>
        <v>9.9009900990099098E-3</v>
      </c>
      <c r="Q19" s="239">
        <f t="shared" si="10"/>
        <v>-8</v>
      </c>
      <c r="R19" s="127">
        <f t="shared" si="11"/>
        <v>-7.2727272727272751E-2</v>
      </c>
      <c r="S19" s="217"/>
      <c r="T19" s="65"/>
      <c r="U19" s="217"/>
      <c r="V19" s="65"/>
      <c r="W19" s="217"/>
      <c r="X19"/>
      <c r="Y19"/>
      <c r="Z19"/>
      <c r="AA19"/>
      <c r="AB19"/>
      <c r="AC19"/>
      <c r="AD19"/>
    </row>
    <row r="20" spans="1:30" s="9" customFormat="1" ht="24.75" customHeight="1" x14ac:dyDescent="0.15">
      <c r="A20" s="346" t="s">
        <v>133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30" x14ac:dyDescent="0.25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218"/>
      <c r="O21" s="218"/>
      <c r="Q21" s="218"/>
    </row>
    <row r="22" spans="1:30" x14ac:dyDescent="0.25"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sqref="A1:O1"/>
    </sheetView>
  </sheetViews>
  <sheetFormatPr defaultColWidth="9.140625" defaultRowHeight="15" x14ac:dyDescent="0.25"/>
  <cols>
    <col min="1" max="1" width="18" style="48" customWidth="1"/>
    <col min="2" max="12" width="6.7109375" style="48" customWidth="1"/>
    <col min="13" max="13" width="6.140625" style="48" bestFit="1" customWidth="1"/>
    <col min="14" max="14" width="4.5703125" style="48" bestFit="1" customWidth="1"/>
    <col min="15" max="15" width="6.140625" style="48" bestFit="1" customWidth="1"/>
    <col min="16" max="16" width="5.42578125" style="212" bestFit="1" customWidth="1"/>
    <col min="17" max="17" width="6.7109375" style="48" bestFit="1" customWidth="1"/>
    <col min="18" max="18" width="6" style="48" bestFit="1" customWidth="1"/>
    <col min="19" max="16384" width="9.140625" style="48"/>
  </cols>
  <sheetData>
    <row r="1" spans="1:22" s="12" customFormat="1" ht="17.25" customHeight="1" x14ac:dyDescent="0.2">
      <c r="A1" s="356" t="s">
        <v>146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249"/>
    </row>
    <row r="2" spans="1:22" ht="17.25" customHeight="1" thickBot="1" x14ac:dyDescent="0.3">
      <c r="A2" s="71" t="s">
        <v>76</v>
      </c>
      <c r="B2" s="45"/>
      <c r="C2" s="45"/>
    </row>
    <row r="3" spans="1:22" ht="31.5" customHeight="1" x14ac:dyDescent="0.25">
      <c r="A3" s="347" t="s">
        <v>73</v>
      </c>
      <c r="B3" s="349" t="s">
        <v>79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2" t="s">
        <v>141</v>
      </c>
      <c r="N3" s="353"/>
      <c r="O3" s="354" t="s">
        <v>142</v>
      </c>
      <c r="P3" s="353"/>
      <c r="Q3" s="354" t="s">
        <v>143</v>
      </c>
      <c r="R3" s="355"/>
    </row>
    <row r="4" spans="1:22" ht="17.25" customHeight="1" thickBot="1" x14ac:dyDescent="0.3">
      <c r="A4" s="348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1" t="s">
        <v>64</v>
      </c>
      <c r="I4" s="151" t="s">
        <v>72</v>
      </c>
      <c r="J4" s="187" t="s">
        <v>107</v>
      </c>
      <c r="K4" s="187" t="s">
        <v>122</v>
      </c>
      <c r="L4" s="193" t="s">
        <v>140</v>
      </c>
      <c r="M4" s="153" t="s">
        <v>74</v>
      </c>
      <c r="N4" s="154" t="s">
        <v>75</v>
      </c>
      <c r="O4" s="155" t="s">
        <v>74</v>
      </c>
      <c r="P4" s="154" t="s">
        <v>75</v>
      </c>
      <c r="Q4" s="155" t="s">
        <v>74</v>
      </c>
      <c r="R4" s="166" t="s">
        <v>75</v>
      </c>
    </row>
    <row r="5" spans="1:22" ht="17.25" customHeight="1" x14ac:dyDescent="0.25">
      <c r="A5" s="40" t="s">
        <v>11</v>
      </c>
      <c r="B5" s="72">
        <v>329773</v>
      </c>
      <c r="C5" s="72">
        <v>309575</v>
      </c>
      <c r="D5" s="72">
        <v>293782</v>
      </c>
      <c r="E5" s="72">
        <v>285118</v>
      </c>
      <c r="F5" s="72">
        <v>278626</v>
      </c>
      <c r="G5" s="72">
        <v>276877</v>
      </c>
      <c r="H5" s="72">
        <v>275495</v>
      </c>
      <c r="I5" s="191">
        <v>275878</v>
      </c>
      <c r="J5" s="191">
        <v>279593</v>
      </c>
      <c r="K5" s="191">
        <v>287569</v>
      </c>
      <c r="L5" s="73">
        <v>297981</v>
      </c>
      <c r="M5" s="86">
        <f>L5-K5</f>
        <v>10412</v>
      </c>
      <c r="N5" s="87">
        <f>L5/K5-1</f>
        <v>3.6206962502912443E-2</v>
      </c>
      <c r="O5" s="88">
        <f>L5-G5</f>
        <v>21104</v>
      </c>
      <c r="P5" s="123">
        <f>L5/G5-1</f>
        <v>7.6221571311448688E-2</v>
      </c>
      <c r="Q5" s="90">
        <f>L5-B5</f>
        <v>-31792</v>
      </c>
      <c r="R5" s="91">
        <f>L5/B5-1</f>
        <v>-9.6405709381908178E-2</v>
      </c>
      <c r="S5" s="217"/>
      <c r="T5" s="65"/>
      <c r="U5" s="217"/>
      <c r="V5" s="65"/>
    </row>
    <row r="6" spans="1:22" ht="17.25" customHeight="1" x14ac:dyDescent="0.25">
      <c r="A6" s="42" t="s">
        <v>12</v>
      </c>
      <c r="B6" s="49">
        <v>38958</v>
      </c>
      <c r="C6" s="49">
        <v>36886</v>
      </c>
      <c r="D6" s="49">
        <v>35607</v>
      </c>
      <c r="E6" s="49">
        <v>34871</v>
      </c>
      <c r="F6" s="49">
        <v>35171</v>
      </c>
      <c r="G6" s="49">
        <v>36415</v>
      </c>
      <c r="H6" s="49">
        <v>37192</v>
      </c>
      <c r="I6" s="194">
        <v>37895</v>
      </c>
      <c r="J6" s="194">
        <v>39434</v>
      </c>
      <c r="K6" s="194">
        <v>40826</v>
      </c>
      <c r="L6" s="74">
        <v>42683</v>
      </c>
      <c r="M6" s="92">
        <f t="shared" ref="M6:M19" si="0">L6-K6</f>
        <v>1857</v>
      </c>
      <c r="N6" s="93">
        <f t="shared" ref="N6:N19" si="1">L6/K6-1</f>
        <v>4.5485719884387432E-2</v>
      </c>
      <c r="O6" s="94">
        <f t="shared" ref="O6:O19" si="2">L6-G6</f>
        <v>6268</v>
      </c>
      <c r="P6" s="126">
        <f t="shared" ref="P6:P19" si="3">L6/G6-1</f>
        <v>0.17212687079500211</v>
      </c>
      <c r="Q6" s="96">
        <f t="shared" ref="Q6:Q19" si="4">L6-B6</f>
        <v>3725</v>
      </c>
      <c r="R6" s="97">
        <f t="shared" ref="R6:R19" si="5">L6/B6-1</f>
        <v>9.561579136505971E-2</v>
      </c>
      <c r="S6" s="217"/>
      <c r="T6" s="65"/>
      <c r="U6" s="217"/>
      <c r="V6" s="65"/>
    </row>
    <row r="7" spans="1:22" ht="17.25" customHeight="1" x14ac:dyDescent="0.25">
      <c r="A7" s="42" t="s">
        <v>13</v>
      </c>
      <c r="B7" s="49">
        <v>29259</v>
      </c>
      <c r="C7" s="49">
        <v>27905</v>
      </c>
      <c r="D7" s="49">
        <v>26833</v>
      </c>
      <c r="E7" s="49">
        <v>26273</v>
      </c>
      <c r="F7" s="49">
        <v>25452</v>
      </c>
      <c r="G7" s="49">
        <v>25347</v>
      </c>
      <c r="H7" s="49">
        <v>25137</v>
      </c>
      <c r="I7" s="194">
        <v>25213</v>
      </c>
      <c r="J7" s="194">
        <v>25496</v>
      </c>
      <c r="K7" s="194">
        <v>26262</v>
      </c>
      <c r="L7" s="74">
        <v>27830</v>
      </c>
      <c r="M7" s="92">
        <f t="shared" si="0"/>
        <v>1568</v>
      </c>
      <c r="N7" s="93">
        <f t="shared" si="1"/>
        <v>5.9706039144010292E-2</v>
      </c>
      <c r="O7" s="94">
        <f t="shared" si="2"/>
        <v>2483</v>
      </c>
      <c r="P7" s="126">
        <f t="shared" si="3"/>
        <v>9.7960310884917412E-2</v>
      </c>
      <c r="Q7" s="96">
        <f t="shared" si="4"/>
        <v>-1429</v>
      </c>
      <c r="R7" s="97">
        <f t="shared" si="5"/>
        <v>-4.8839673262927596E-2</v>
      </c>
      <c r="S7" s="217"/>
      <c r="T7" s="65"/>
      <c r="U7" s="217"/>
      <c r="V7" s="65"/>
    </row>
    <row r="8" spans="1:22" ht="17.25" customHeight="1" x14ac:dyDescent="0.25">
      <c r="A8" s="42" t="s">
        <v>14</v>
      </c>
      <c r="B8" s="49">
        <v>21352</v>
      </c>
      <c r="C8" s="49">
        <v>20231</v>
      </c>
      <c r="D8" s="49">
        <v>19134</v>
      </c>
      <c r="E8" s="49">
        <v>18662</v>
      </c>
      <c r="F8" s="49">
        <v>18296</v>
      </c>
      <c r="G8" s="49">
        <v>17963</v>
      </c>
      <c r="H8" s="49">
        <v>17656</v>
      </c>
      <c r="I8" s="194">
        <v>17738</v>
      </c>
      <c r="J8" s="194">
        <v>18116</v>
      </c>
      <c r="K8" s="194">
        <v>18442</v>
      </c>
      <c r="L8" s="74">
        <v>19207</v>
      </c>
      <c r="M8" s="92">
        <f t="shared" si="0"/>
        <v>765</v>
      </c>
      <c r="N8" s="93">
        <f t="shared" si="1"/>
        <v>4.1481401149549901E-2</v>
      </c>
      <c r="O8" s="94">
        <f t="shared" si="2"/>
        <v>1244</v>
      </c>
      <c r="P8" s="126">
        <f t="shared" si="3"/>
        <v>6.9253465456772245E-2</v>
      </c>
      <c r="Q8" s="96">
        <f t="shared" si="4"/>
        <v>-2145</v>
      </c>
      <c r="R8" s="97">
        <f t="shared" si="5"/>
        <v>-0.10045897339827647</v>
      </c>
      <c r="S8" s="217"/>
      <c r="T8" s="65"/>
      <c r="U8" s="217"/>
      <c r="V8" s="65"/>
    </row>
    <row r="9" spans="1:22" ht="17.25" customHeight="1" x14ac:dyDescent="0.25">
      <c r="A9" s="42" t="s">
        <v>15</v>
      </c>
      <c r="B9" s="49">
        <v>17105</v>
      </c>
      <c r="C9" s="49">
        <v>15946</v>
      </c>
      <c r="D9" s="49">
        <v>15273</v>
      </c>
      <c r="E9" s="49">
        <v>14898</v>
      </c>
      <c r="F9" s="49">
        <v>14667</v>
      </c>
      <c r="G9" s="49">
        <v>14775</v>
      </c>
      <c r="H9" s="49">
        <v>14944</v>
      </c>
      <c r="I9" s="194">
        <v>14966</v>
      </c>
      <c r="J9" s="194">
        <v>15247</v>
      </c>
      <c r="K9" s="194">
        <v>15730</v>
      </c>
      <c r="L9" s="74">
        <v>16489</v>
      </c>
      <c r="M9" s="92">
        <f t="shared" si="0"/>
        <v>759</v>
      </c>
      <c r="N9" s="93">
        <f t="shared" si="1"/>
        <v>4.8251748251748161E-2</v>
      </c>
      <c r="O9" s="94">
        <f t="shared" si="2"/>
        <v>1714</v>
      </c>
      <c r="P9" s="126">
        <f t="shared" si="3"/>
        <v>0.11600676818950939</v>
      </c>
      <c r="Q9" s="96">
        <f t="shared" si="4"/>
        <v>-616</v>
      </c>
      <c r="R9" s="97">
        <f t="shared" si="5"/>
        <v>-3.6012861736334445E-2</v>
      </c>
      <c r="S9" s="217"/>
      <c r="T9" s="65"/>
      <c r="U9" s="217"/>
      <c r="V9" s="65"/>
    </row>
    <row r="10" spans="1:22" ht="17.25" customHeight="1" x14ac:dyDescent="0.25">
      <c r="A10" s="42" t="s">
        <v>16</v>
      </c>
      <c r="B10" s="49">
        <v>9393</v>
      </c>
      <c r="C10" s="49">
        <v>8616</v>
      </c>
      <c r="D10" s="49">
        <v>7992</v>
      </c>
      <c r="E10" s="49">
        <v>7492</v>
      </c>
      <c r="F10" s="49">
        <v>7264</v>
      </c>
      <c r="G10" s="49">
        <v>7248</v>
      </c>
      <c r="H10" s="49">
        <v>7149</v>
      </c>
      <c r="I10" s="194">
        <v>7033</v>
      </c>
      <c r="J10" s="194">
        <v>7077</v>
      </c>
      <c r="K10" s="194">
        <v>7155</v>
      </c>
      <c r="L10" s="74">
        <v>7331</v>
      </c>
      <c r="M10" s="92">
        <f t="shared" si="0"/>
        <v>176</v>
      </c>
      <c r="N10" s="93">
        <f t="shared" si="1"/>
        <v>2.459818308874917E-2</v>
      </c>
      <c r="O10" s="94">
        <f t="shared" si="2"/>
        <v>83</v>
      </c>
      <c r="P10" s="126">
        <f t="shared" si="3"/>
        <v>1.1451434878587241E-2</v>
      </c>
      <c r="Q10" s="96">
        <f t="shared" si="4"/>
        <v>-2062</v>
      </c>
      <c r="R10" s="97">
        <f t="shared" si="5"/>
        <v>-0.21952517832428409</v>
      </c>
      <c r="S10" s="217"/>
      <c r="T10" s="65"/>
      <c r="U10" s="217"/>
      <c r="V10" s="65"/>
    </row>
    <row r="11" spans="1:22" ht="17.25" customHeight="1" x14ac:dyDescent="0.25">
      <c r="A11" s="42" t="s">
        <v>17</v>
      </c>
      <c r="B11" s="49">
        <v>28933</v>
      </c>
      <c r="C11" s="49">
        <v>27070</v>
      </c>
      <c r="D11" s="49">
        <v>25649</v>
      </c>
      <c r="E11" s="49">
        <v>24587</v>
      </c>
      <c r="F11" s="49">
        <v>23822</v>
      </c>
      <c r="G11" s="49">
        <v>23381</v>
      </c>
      <c r="H11" s="49">
        <v>23051</v>
      </c>
      <c r="I11" s="194">
        <v>23055</v>
      </c>
      <c r="J11" s="194">
        <v>23147</v>
      </c>
      <c r="K11" s="194">
        <v>23897</v>
      </c>
      <c r="L11" s="74">
        <v>24537</v>
      </c>
      <c r="M11" s="92">
        <f t="shared" si="0"/>
        <v>640</v>
      </c>
      <c r="N11" s="93">
        <f t="shared" si="1"/>
        <v>2.6781604385487823E-2</v>
      </c>
      <c r="O11" s="94">
        <f t="shared" si="2"/>
        <v>1156</v>
      </c>
      <c r="P11" s="126">
        <f t="shared" si="3"/>
        <v>4.9441854497241255E-2</v>
      </c>
      <c r="Q11" s="96">
        <f t="shared" si="4"/>
        <v>-4396</v>
      </c>
      <c r="R11" s="97">
        <f t="shared" si="5"/>
        <v>-0.15193723429993433</v>
      </c>
      <c r="S11" s="217"/>
      <c r="T11" s="65"/>
      <c r="U11" s="217"/>
      <c r="V11" s="65"/>
    </row>
    <row r="12" spans="1:22" ht="17.25" customHeight="1" x14ac:dyDescent="0.25">
      <c r="A12" s="42" t="s">
        <v>18</v>
      </c>
      <c r="B12" s="49">
        <v>12999</v>
      </c>
      <c r="C12" s="49">
        <v>12237</v>
      </c>
      <c r="D12" s="49">
        <v>11703</v>
      </c>
      <c r="E12" s="49">
        <v>11467</v>
      </c>
      <c r="F12" s="49">
        <v>11189</v>
      </c>
      <c r="G12" s="49">
        <v>11016</v>
      </c>
      <c r="H12" s="49">
        <v>10874</v>
      </c>
      <c r="I12" s="194">
        <v>10949</v>
      </c>
      <c r="J12" s="194">
        <v>11179</v>
      </c>
      <c r="K12" s="194">
        <v>11648</v>
      </c>
      <c r="L12" s="74">
        <v>12027</v>
      </c>
      <c r="M12" s="92">
        <f t="shared" si="0"/>
        <v>379</v>
      </c>
      <c r="N12" s="93">
        <f t="shared" si="1"/>
        <v>3.2537774725274637E-2</v>
      </c>
      <c r="O12" s="94">
        <f t="shared" si="2"/>
        <v>1011</v>
      </c>
      <c r="P12" s="126">
        <f t="shared" si="3"/>
        <v>9.1775599128540275E-2</v>
      </c>
      <c r="Q12" s="96">
        <f t="shared" si="4"/>
        <v>-972</v>
      </c>
      <c r="R12" s="97">
        <f t="shared" si="5"/>
        <v>-7.4774982690976266E-2</v>
      </c>
      <c r="S12" s="217"/>
      <c r="T12" s="65"/>
      <c r="U12" s="217"/>
      <c r="V12" s="65"/>
    </row>
    <row r="13" spans="1:22" ht="17.25" customHeight="1" x14ac:dyDescent="0.25">
      <c r="A13" s="42" t="s">
        <v>19</v>
      </c>
      <c r="B13" s="49">
        <v>19226</v>
      </c>
      <c r="C13" s="49">
        <v>18167</v>
      </c>
      <c r="D13" s="49">
        <v>17131</v>
      </c>
      <c r="E13" s="49">
        <v>16848</v>
      </c>
      <c r="F13" s="49">
        <v>16286</v>
      </c>
      <c r="G13" s="49">
        <v>16080</v>
      </c>
      <c r="H13" s="49">
        <v>15783</v>
      </c>
      <c r="I13" s="194">
        <v>15272</v>
      </c>
      <c r="J13" s="194">
        <v>15327</v>
      </c>
      <c r="K13" s="194">
        <v>15784</v>
      </c>
      <c r="L13" s="74">
        <v>16393</v>
      </c>
      <c r="M13" s="92">
        <f t="shared" si="0"/>
        <v>609</v>
      </c>
      <c r="N13" s="93">
        <f t="shared" si="1"/>
        <v>3.8583375570197642E-2</v>
      </c>
      <c r="O13" s="94">
        <f t="shared" si="2"/>
        <v>313</v>
      </c>
      <c r="P13" s="126">
        <f t="shared" si="3"/>
        <v>1.9465174129353224E-2</v>
      </c>
      <c r="Q13" s="96">
        <f t="shared" si="4"/>
        <v>-2833</v>
      </c>
      <c r="R13" s="97">
        <f t="shared" si="5"/>
        <v>-0.14735254343077087</v>
      </c>
      <c r="S13" s="217"/>
      <c r="T13" s="65"/>
      <c r="U13" s="217"/>
      <c r="V13" s="65"/>
    </row>
    <row r="14" spans="1:22" ht="17.25" customHeight="1" x14ac:dyDescent="0.25">
      <c r="A14" s="42" t="s">
        <v>20</v>
      </c>
      <c r="B14" s="49">
        <v>17113</v>
      </c>
      <c r="C14" s="49">
        <v>15982</v>
      </c>
      <c r="D14" s="49">
        <v>15198</v>
      </c>
      <c r="E14" s="49">
        <v>14973</v>
      </c>
      <c r="F14" s="49">
        <v>14976</v>
      </c>
      <c r="G14" s="49">
        <v>15026</v>
      </c>
      <c r="H14" s="49">
        <v>15130</v>
      </c>
      <c r="I14" s="194">
        <v>15201</v>
      </c>
      <c r="J14" s="194">
        <v>15465</v>
      </c>
      <c r="K14" s="194">
        <v>15962</v>
      </c>
      <c r="L14" s="74">
        <v>16436</v>
      </c>
      <c r="M14" s="92">
        <f t="shared" si="0"/>
        <v>474</v>
      </c>
      <c r="N14" s="93">
        <f t="shared" si="1"/>
        <v>2.9695526876331257E-2</v>
      </c>
      <c r="O14" s="94">
        <f t="shared" si="2"/>
        <v>1410</v>
      </c>
      <c r="P14" s="126">
        <f t="shared" si="3"/>
        <v>9.3837348595767311E-2</v>
      </c>
      <c r="Q14" s="96">
        <f t="shared" si="4"/>
        <v>-677</v>
      </c>
      <c r="R14" s="97">
        <f t="shared" si="5"/>
        <v>-3.9560567989247897E-2</v>
      </c>
      <c r="S14" s="217"/>
      <c r="T14" s="65"/>
      <c r="U14" s="217"/>
      <c r="V14" s="65"/>
    </row>
    <row r="15" spans="1:22" ht="17.25" customHeight="1" x14ac:dyDescent="0.25">
      <c r="A15" s="42" t="s">
        <v>21</v>
      </c>
      <c r="B15" s="49">
        <v>17118</v>
      </c>
      <c r="C15" s="49">
        <v>16189</v>
      </c>
      <c r="D15" s="49">
        <v>15364</v>
      </c>
      <c r="E15" s="49">
        <v>15088</v>
      </c>
      <c r="F15" s="49">
        <v>14876</v>
      </c>
      <c r="G15" s="49">
        <v>14487</v>
      </c>
      <c r="H15" s="49">
        <v>14283</v>
      </c>
      <c r="I15" s="194">
        <v>14461</v>
      </c>
      <c r="J15" s="194">
        <v>14557</v>
      </c>
      <c r="K15" s="194">
        <v>15089</v>
      </c>
      <c r="L15" s="74">
        <v>15309</v>
      </c>
      <c r="M15" s="92">
        <f t="shared" si="0"/>
        <v>220</v>
      </c>
      <c r="N15" s="93">
        <f t="shared" si="1"/>
        <v>1.458015773079735E-2</v>
      </c>
      <c r="O15" s="94">
        <f t="shared" si="2"/>
        <v>822</v>
      </c>
      <c r="P15" s="126">
        <f>L15/G15-1</f>
        <v>5.6740525988817625E-2</v>
      </c>
      <c r="Q15" s="96">
        <f t="shared" si="4"/>
        <v>-1809</v>
      </c>
      <c r="R15" s="97">
        <f t="shared" si="5"/>
        <v>-0.10567823343848581</v>
      </c>
      <c r="S15" s="217"/>
      <c r="T15" s="65"/>
      <c r="U15" s="217"/>
      <c r="V15" s="65"/>
    </row>
    <row r="16" spans="1:22" ht="17.25" customHeight="1" x14ac:dyDescent="0.25">
      <c r="A16" s="42" t="s">
        <v>22</v>
      </c>
      <c r="B16" s="49">
        <v>36505</v>
      </c>
      <c r="C16" s="49">
        <v>33865</v>
      </c>
      <c r="D16" s="49">
        <v>31756</v>
      </c>
      <c r="E16" s="49">
        <v>30522</v>
      </c>
      <c r="F16" s="49">
        <v>29426</v>
      </c>
      <c r="G16" s="49">
        <v>28993</v>
      </c>
      <c r="H16" s="49">
        <v>28782</v>
      </c>
      <c r="I16" s="194">
        <v>28543</v>
      </c>
      <c r="J16" s="194">
        <v>28746</v>
      </c>
      <c r="K16" s="194">
        <v>29656</v>
      </c>
      <c r="L16" s="74">
        <v>30588</v>
      </c>
      <c r="M16" s="92">
        <f t="shared" si="0"/>
        <v>932</v>
      </c>
      <c r="N16" s="93">
        <f t="shared" si="1"/>
        <v>3.1427029943350338E-2</v>
      </c>
      <c r="O16" s="94">
        <f t="shared" si="2"/>
        <v>1595</v>
      </c>
      <c r="P16" s="126">
        <f t="shared" si="3"/>
        <v>5.5013279067360976E-2</v>
      </c>
      <c r="Q16" s="96">
        <f t="shared" si="4"/>
        <v>-5917</v>
      </c>
      <c r="R16" s="97">
        <f t="shared" si="5"/>
        <v>-0.16208738528968636</v>
      </c>
      <c r="S16" s="217"/>
      <c r="T16" s="65"/>
      <c r="U16" s="217"/>
      <c r="V16" s="65"/>
    </row>
    <row r="17" spans="1:22" ht="17.25" customHeight="1" x14ac:dyDescent="0.25">
      <c r="A17" s="42" t="s">
        <v>23</v>
      </c>
      <c r="B17" s="49">
        <v>20571</v>
      </c>
      <c r="C17" s="49">
        <v>19514</v>
      </c>
      <c r="D17" s="49">
        <v>18770</v>
      </c>
      <c r="E17" s="49">
        <v>18329</v>
      </c>
      <c r="F17" s="49">
        <v>17745</v>
      </c>
      <c r="G17" s="49">
        <v>17606</v>
      </c>
      <c r="H17" s="49">
        <v>17449</v>
      </c>
      <c r="I17" s="194">
        <v>17547</v>
      </c>
      <c r="J17" s="194">
        <v>17610</v>
      </c>
      <c r="K17" s="194">
        <v>18081</v>
      </c>
      <c r="L17" s="74">
        <v>18720</v>
      </c>
      <c r="M17" s="92">
        <f t="shared" si="0"/>
        <v>639</v>
      </c>
      <c r="N17" s="93">
        <f t="shared" si="1"/>
        <v>3.5340965654554468E-2</v>
      </c>
      <c r="O17" s="94">
        <f t="shared" si="2"/>
        <v>1114</v>
      </c>
      <c r="P17" s="126">
        <f t="shared" si="3"/>
        <v>6.3273883903214756E-2</v>
      </c>
      <c r="Q17" s="96">
        <f t="shared" si="4"/>
        <v>-1851</v>
      </c>
      <c r="R17" s="97">
        <f t="shared" si="5"/>
        <v>-8.9981041271693152E-2</v>
      </c>
      <c r="S17" s="217"/>
      <c r="T17" s="65"/>
      <c r="U17" s="217"/>
      <c r="V17" s="65"/>
    </row>
    <row r="18" spans="1:22" ht="17.25" customHeight="1" x14ac:dyDescent="0.25">
      <c r="A18" s="42" t="s">
        <v>24</v>
      </c>
      <c r="B18" s="49">
        <v>19699</v>
      </c>
      <c r="C18" s="49">
        <v>18039</v>
      </c>
      <c r="D18" s="49">
        <v>16692</v>
      </c>
      <c r="E18" s="49">
        <v>16160</v>
      </c>
      <c r="F18" s="49">
        <v>16041</v>
      </c>
      <c r="G18" s="49">
        <v>15988</v>
      </c>
      <c r="H18" s="49">
        <v>15999</v>
      </c>
      <c r="I18" s="194">
        <v>16055</v>
      </c>
      <c r="J18" s="194">
        <v>16141</v>
      </c>
      <c r="K18" s="194">
        <v>16539</v>
      </c>
      <c r="L18" s="74">
        <v>16993</v>
      </c>
      <c r="M18" s="92">
        <f t="shared" si="0"/>
        <v>454</v>
      </c>
      <c r="N18" s="93">
        <f t="shared" si="1"/>
        <v>2.7450269061007226E-2</v>
      </c>
      <c r="O18" s="94">
        <f t="shared" si="2"/>
        <v>1005</v>
      </c>
      <c r="P18" s="126">
        <f t="shared" si="3"/>
        <v>6.2859644733550102E-2</v>
      </c>
      <c r="Q18" s="96">
        <f t="shared" si="4"/>
        <v>-2706</v>
      </c>
      <c r="R18" s="97">
        <f t="shared" si="5"/>
        <v>-0.13736737905477436</v>
      </c>
      <c r="S18" s="217"/>
      <c r="T18" s="65"/>
      <c r="U18" s="217"/>
      <c r="V18" s="65"/>
    </row>
    <row r="19" spans="1:22" ht="17.25" customHeight="1" thickBot="1" x14ac:dyDescent="0.3">
      <c r="A19" s="41" t="s">
        <v>25</v>
      </c>
      <c r="B19" s="55">
        <v>41542</v>
      </c>
      <c r="C19" s="55">
        <v>38928</v>
      </c>
      <c r="D19" s="55">
        <v>36680</v>
      </c>
      <c r="E19" s="55">
        <v>34948</v>
      </c>
      <c r="F19" s="55">
        <v>33415</v>
      </c>
      <c r="G19" s="55">
        <v>32552</v>
      </c>
      <c r="H19" s="55">
        <v>32066</v>
      </c>
      <c r="I19" s="192">
        <v>31950</v>
      </c>
      <c r="J19" s="192">
        <v>32051</v>
      </c>
      <c r="K19" s="192">
        <v>32498</v>
      </c>
      <c r="L19" s="75">
        <v>33438</v>
      </c>
      <c r="M19" s="98">
        <f t="shared" si="0"/>
        <v>940</v>
      </c>
      <c r="N19" s="99">
        <f t="shared" si="1"/>
        <v>2.8924856914271713E-2</v>
      </c>
      <c r="O19" s="100">
        <f t="shared" si="2"/>
        <v>886</v>
      </c>
      <c r="P19" s="128">
        <f t="shared" si="3"/>
        <v>2.7217989678053556E-2</v>
      </c>
      <c r="Q19" s="102">
        <f t="shared" si="4"/>
        <v>-8104</v>
      </c>
      <c r="R19" s="103">
        <f t="shared" si="5"/>
        <v>-0.19507967839776608</v>
      </c>
      <c r="S19" s="217"/>
      <c r="T19" s="65"/>
      <c r="U19" s="217"/>
      <c r="V19" s="65"/>
    </row>
    <row r="20" spans="1:22" s="9" customFormat="1" ht="24.75" customHeight="1" x14ac:dyDescent="0.15">
      <c r="A20" s="346" t="s">
        <v>133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2" spans="1:22" x14ac:dyDescent="0.25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</sheetData>
  <mergeCells count="7">
    <mergeCell ref="Q3:R3"/>
    <mergeCell ref="A20:R20"/>
    <mergeCell ref="A1:O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/>
  </sheetViews>
  <sheetFormatPr defaultColWidth="9.140625" defaultRowHeight="15" x14ac:dyDescent="0.25"/>
  <cols>
    <col min="1" max="1" width="18" style="48" customWidth="1"/>
    <col min="2" max="12" width="6.7109375" style="48" customWidth="1"/>
    <col min="13" max="13" width="5.28515625" style="48" bestFit="1" customWidth="1"/>
    <col min="14" max="14" width="5.42578125" style="48" bestFit="1" customWidth="1"/>
    <col min="15" max="15" width="6.140625" style="48" bestFit="1" customWidth="1"/>
    <col min="16" max="16" width="5.42578125" style="48" bestFit="1" customWidth="1"/>
    <col min="17" max="17" width="5.28515625" style="48" bestFit="1" customWidth="1"/>
    <col min="18" max="18" width="6" style="48" bestFit="1" customWidth="1"/>
    <col min="19" max="16384" width="9.140625" style="48"/>
  </cols>
  <sheetData>
    <row r="1" spans="1:41" s="12" customFormat="1" ht="17.25" customHeight="1" x14ac:dyDescent="0.2">
      <c r="A1" s="27" t="s">
        <v>147</v>
      </c>
      <c r="B1" s="29"/>
      <c r="C1" s="29"/>
      <c r="D1" s="29"/>
      <c r="E1" s="19"/>
      <c r="F1" s="19"/>
      <c r="G1" s="19"/>
      <c r="H1" s="19"/>
      <c r="I1" s="19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ht="17.25" customHeight="1" thickBot="1" x14ac:dyDescent="0.3">
      <c r="A2" s="71" t="s">
        <v>76</v>
      </c>
      <c r="B2" s="45"/>
      <c r="C2" s="45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35.25" customHeight="1" x14ac:dyDescent="0.25">
      <c r="A3" s="347" t="s">
        <v>73</v>
      </c>
      <c r="B3" s="349" t="s">
        <v>79</v>
      </c>
      <c r="C3" s="357"/>
      <c r="D3" s="357"/>
      <c r="E3" s="357"/>
      <c r="F3" s="357"/>
      <c r="G3" s="357"/>
      <c r="H3" s="357"/>
      <c r="I3" s="357"/>
      <c r="J3" s="357"/>
      <c r="K3" s="357"/>
      <c r="L3" s="358"/>
      <c r="M3" s="352" t="s">
        <v>141</v>
      </c>
      <c r="N3" s="353"/>
      <c r="O3" s="354" t="s">
        <v>173</v>
      </c>
      <c r="P3" s="353"/>
      <c r="Q3" s="354" t="s">
        <v>174</v>
      </c>
      <c r="R3" s="355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7.25" customHeight="1" thickBot="1" x14ac:dyDescent="0.3">
      <c r="A4" s="348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1" t="s">
        <v>64</v>
      </c>
      <c r="I4" s="151" t="s">
        <v>72</v>
      </c>
      <c r="J4" s="151" t="s">
        <v>107</v>
      </c>
      <c r="K4" s="151" t="s">
        <v>122</v>
      </c>
      <c r="L4" s="193" t="s">
        <v>140</v>
      </c>
      <c r="M4" s="153" t="s">
        <v>74</v>
      </c>
      <c r="N4" s="154" t="s">
        <v>75</v>
      </c>
      <c r="O4" s="155" t="s">
        <v>74</v>
      </c>
      <c r="P4" s="154" t="s">
        <v>75</v>
      </c>
      <c r="Q4" s="155" t="s">
        <v>74</v>
      </c>
      <c r="R4" s="166" t="s">
        <v>75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</row>
    <row r="5" spans="1:41" ht="17.25" customHeight="1" x14ac:dyDescent="0.25">
      <c r="A5" s="40" t="s">
        <v>11</v>
      </c>
      <c r="B5" s="72">
        <v>88596</v>
      </c>
      <c r="C5" s="72">
        <v>84704</v>
      </c>
      <c r="D5" s="72">
        <v>83760</v>
      </c>
      <c r="E5" s="72">
        <v>83544</v>
      </c>
      <c r="F5" s="72">
        <v>82294</v>
      </c>
      <c r="G5" s="72">
        <v>81943</v>
      </c>
      <c r="H5" s="72">
        <v>82298</v>
      </c>
      <c r="I5" s="191">
        <v>82577</v>
      </c>
      <c r="J5" s="191">
        <v>85053</v>
      </c>
      <c r="K5" s="191">
        <v>87075</v>
      </c>
      <c r="L5" s="73">
        <v>92073</v>
      </c>
      <c r="M5" s="86">
        <f>L5-K5</f>
        <v>4998</v>
      </c>
      <c r="N5" s="87">
        <f>L5/K5-1</f>
        <v>5.7398794142980103E-2</v>
      </c>
      <c r="O5" s="88">
        <f>L5-G5</f>
        <v>10130</v>
      </c>
      <c r="P5" s="89">
        <f>L5/G5-1</f>
        <v>0.12362251809184444</v>
      </c>
      <c r="Q5" s="90">
        <f>L5-B5</f>
        <v>3477</v>
      </c>
      <c r="R5" s="91">
        <f>L5/B5-1</f>
        <v>3.9245564133820965E-2</v>
      </c>
      <c r="S5" s="219"/>
      <c r="T5" s="220"/>
      <c r="U5" s="219"/>
      <c r="V5" s="220"/>
      <c r="W5" s="21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1:41" ht="17.25" customHeight="1" x14ac:dyDescent="0.25">
      <c r="A6" s="42" t="s">
        <v>12</v>
      </c>
      <c r="B6" s="49">
        <v>10494</v>
      </c>
      <c r="C6" s="49">
        <v>10089</v>
      </c>
      <c r="D6" s="49">
        <v>10123</v>
      </c>
      <c r="E6" s="49">
        <v>10312</v>
      </c>
      <c r="F6" s="49">
        <v>10769</v>
      </c>
      <c r="G6" s="49">
        <v>11369</v>
      </c>
      <c r="H6" s="49">
        <v>11439</v>
      </c>
      <c r="I6" s="194">
        <v>11399</v>
      </c>
      <c r="J6" s="194">
        <v>12359</v>
      </c>
      <c r="K6" s="194">
        <v>12657</v>
      </c>
      <c r="L6" s="74">
        <v>12901</v>
      </c>
      <c r="M6" s="92">
        <f t="shared" ref="M6:M19" si="0">L6-K6</f>
        <v>244</v>
      </c>
      <c r="N6" s="93">
        <f t="shared" ref="N6:N19" si="1">L6/K6-1</f>
        <v>1.927786995338554E-2</v>
      </c>
      <c r="O6" s="94">
        <f t="shared" ref="O6:O19" si="2">L6-G6</f>
        <v>1532</v>
      </c>
      <c r="P6" s="95">
        <f t="shared" ref="P6:P19" si="3">L6/G6-1</f>
        <v>0.1347523968686779</v>
      </c>
      <c r="Q6" s="96">
        <f t="shared" ref="Q6:Q19" si="4">L6-B6</f>
        <v>2407</v>
      </c>
      <c r="R6" s="97">
        <f t="shared" ref="R6:R19" si="5">L6/B6-1</f>
        <v>0.22936916333142743</v>
      </c>
      <c r="S6" s="219"/>
      <c r="T6" s="220"/>
      <c r="U6" s="219"/>
      <c r="V6" s="220"/>
      <c r="W6" s="21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7.25" customHeight="1" x14ac:dyDescent="0.25">
      <c r="A7" s="42" t="s">
        <v>13</v>
      </c>
      <c r="B7" s="49">
        <v>7960</v>
      </c>
      <c r="C7" s="49">
        <v>8001</v>
      </c>
      <c r="D7" s="49">
        <v>7991</v>
      </c>
      <c r="E7" s="49">
        <v>8037</v>
      </c>
      <c r="F7" s="49">
        <v>7541</v>
      </c>
      <c r="G7" s="49">
        <v>7557</v>
      </c>
      <c r="H7" s="49">
        <v>7804</v>
      </c>
      <c r="I7" s="194">
        <v>7868</v>
      </c>
      <c r="J7" s="194">
        <v>7915</v>
      </c>
      <c r="K7" s="194">
        <v>8229</v>
      </c>
      <c r="L7" s="74">
        <v>9314</v>
      </c>
      <c r="M7" s="92">
        <f t="shared" si="0"/>
        <v>1085</v>
      </c>
      <c r="N7" s="93">
        <f t="shared" si="1"/>
        <v>0.1318507716611983</v>
      </c>
      <c r="O7" s="94">
        <f t="shared" si="2"/>
        <v>1757</v>
      </c>
      <c r="P7" s="95">
        <f t="shared" si="3"/>
        <v>0.23249966918089182</v>
      </c>
      <c r="Q7" s="96">
        <f t="shared" si="4"/>
        <v>1354</v>
      </c>
      <c r="R7" s="97">
        <f t="shared" si="5"/>
        <v>0.17010050251256281</v>
      </c>
      <c r="S7" s="219"/>
      <c r="T7" s="220"/>
      <c r="U7" s="219"/>
      <c r="V7" s="220"/>
      <c r="W7" s="21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7.25" customHeight="1" x14ac:dyDescent="0.25">
      <c r="A8" s="42" t="s">
        <v>14</v>
      </c>
      <c r="B8" s="49">
        <v>5645</v>
      </c>
      <c r="C8" s="49">
        <v>5467</v>
      </c>
      <c r="D8" s="49">
        <v>5351</v>
      </c>
      <c r="E8" s="49">
        <v>5282</v>
      </c>
      <c r="F8" s="49">
        <v>5230</v>
      </c>
      <c r="G8" s="49">
        <v>5096</v>
      </c>
      <c r="H8" s="49">
        <v>5099</v>
      </c>
      <c r="I8" s="194">
        <v>5235</v>
      </c>
      <c r="J8" s="194">
        <v>5399</v>
      </c>
      <c r="K8" s="194">
        <v>5394</v>
      </c>
      <c r="L8" s="74">
        <v>5866</v>
      </c>
      <c r="M8" s="92">
        <f t="shared" si="0"/>
        <v>472</v>
      </c>
      <c r="N8" s="93">
        <f t="shared" si="1"/>
        <v>8.7504634779384416E-2</v>
      </c>
      <c r="O8" s="94">
        <f t="shared" si="2"/>
        <v>770</v>
      </c>
      <c r="P8" s="95">
        <f t="shared" si="3"/>
        <v>0.15109890109890101</v>
      </c>
      <c r="Q8" s="96">
        <f t="shared" si="4"/>
        <v>221</v>
      </c>
      <c r="R8" s="97">
        <f t="shared" si="5"/>
        <v>3.9149689991142544E-2</v>
      </c>
      <c r="S8" s="219"/>
      <c r="T8" s="220"/>
      <c r="U8" s="219"/>
      <c r="V8" s="220"/>
      <c r="W8" s="21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7.25" customHeight="1" x14ac:dyDescent="0.25">
      <c r="A9" s="42" t="s">
        <v>15</v>
      </c>
      <c r="B9" s="49">
        <v>4561</v>
      </c>
      <c r="C9" s="49">
        <v>4296</v>
      </c>
      <c r="D9" s="49">
        <v>4291</v>
      </c>
      <c r="E9" s="49">
        <v>4505</v>
      </c>
      <c r="F9" s="49">
        <v>4280</v>
      </c>
      <c r="G9" s="49">
        <v>4506</v>
      </c>
      <c r="H9" s="49">
        <v>4464</v>
      </c>
      <c r="I9" s="194">
        <v>4539</v>
      </c>
      <c r="J9" s="194">
        <v>4667</v>
      </c>
      <c r="K9" s="194">
        <v>4801</v>
      </c>
      <c r="L9" s="74">
        <v>5251</v>
      </c>
      <c r="M9" s="92">
        <f t="shared" si="0"/>
        <v>450</v>
      </c>
      <c r="N9" s="93">
        <f t="shared" si="1"/>
        <v>9.3730472818162935E-2</v>
      </c>
      <c r="O9" s="94">
        <f t="shared" si="2"/>
        <v>745</v>
      </c>
      <c r="P9" s="95">
        <f t="shared" si="3"/>
        <v>0.16533510874389701</v>
      </c>
      <c r="Q9" s="96">
        <f t="shared" si="4"/>
        <v>690</v>
      </c>
      <c r="R9" s="97">
        <f t="shared" si="5"/>
        <v>0.15128261346196004</v>
      </c>
      <c r="S9" s="219"/>
      <c r="T9" s="220"/>
      <c r="U9" s="219"/>
      <c r="V9" s="220"/>
      <c r="W9" s="21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ht="17.25" customHeight="1" x14ac:dyDescent="0.25">
      <c r="A10" s="42" t="s">
        <v>16</v>
      </c>
      <c r="B10" s="49">
        <v>2678</v>
      </c>
      <c r="C10" s="49">
        <v>2343</v>
      </c>
      <c r="D10" s="49">
        <v>2400</v>
      </c>
      <c r="E10" s="49">
        <v>2230</v>
      </c>
      <c r="F10" s="49">
        <v>2221</v>
      </c>
      <c r="G10" s="49">
        <v>2299</v>
      </c>
      <c r="H10" s="49">
        <v>2265</v>
      </c>
      <c r="I10" s="194">
        <v>2070</v>
      </c>
      <c r="J10" s="194">
        <v>2261</v>
      </c>
      <c r="K10" s="194">
        <v>2142</v>
      </c>
      <c r="L10" s="74">
        <v>2298</v>
      </c>
      <c r="M10" s="92">
        <f t="shared" si="0"/>
        <v>156</v>
      </c>
      <c r="N10" s="93">
        <f t="shared" si="1"/>
        <v>7.2829131652661028E-2</v>
      </c>
      <c r="O10" s="94">
        <f t="shared" si="2"/>
        <v>-1</v>
      </c>
      <c r="P10" s="95">
        <f t="shared" si="3"/>
        <v>-4.3497172683770735E-4</v>
      </c>
      <c r="Q10" s="96">
        <f t="shared" si="4"/>
        <v>-380</v>
      </c>
      <c r="R10" s="97">
        <f t="shared" si="5"/>
        <v>-0.14189693801344283</v>
      </c>
      <c r="S10" s="219"/>
      <c r="T10" s="220"/>
      <c r="U10" s="219"/>
      <c r="V10" s="220"/>
      <c r="W10" s="21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</row>
    <row r="11" spans="1:41" ht="17.25" customHeight="1" x14ac:dyDescent="0.25">
      <c r="A11" s="42" t="s">
        <v>17</v>
      </c>
      <c r="B11" s="49">
        <v>8233</v>
      </c>
      <c r="C11" s="49">
        <v>7663</v>
      </c>
      <c r="D11" s="49">
        <v>7503</v>
      </c>
      <c r="E11" s="49">
        <v>7237</v>
      </c>
      <c r="F11" s="49">
        <v>7274</v>
      </c>
      <c r="G11" s="49">
        <v>7241</v>
      </c>
      <c r="H11" s="49">
        <v>7114</v>
      </c>
      <c r="I11" s="194">
        <v>7180</v>
      </c>
      <c r="J11" s="194">
        <v>7325</v>
      </c>
      <c r="K11" s="194">
        <v>7452</v>
      </c>
      <c r="L11" s="74">
        <v>7658</v>
      </c>
      <c r="M11" s="92">
        <f t="shared" si="0"/>
        <v>206</v>
      </c>
      <c r="N11" s="93">
        <f t="shared" si="1"/>
        <v>2.7643585614600008E-2</v>
      </c>
      <c r="O11" s="94">
        <f t="shared" si="2"/>
        <v>417</v>
      </c>
      <c r="P11" s="95">
        <f t="shared" si="3"/>
        <v>5.7588730838282087E-2</v>
      </c>
      <c r="Q11" s="96">
        <f t="shared" si="4"/>
        <v>-575</v>
      </c>
      <c r="R11" s="97">
        <f t="shared" si="5"/>
        <v>-6.984088424632573E-2</v>
      </c>
      <c r="S11" s="219"/>
      <c r="T11" s="220"/>
      <c r="U11" s="219"/>
      <c r="V11" s="220"/>
      <c r="W11" s="21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</row>
    <row r="12" spans="1:41" ht="17.25" customHeight="1" x14ac:dyDescent="0.25">
      <c r="A12" s="42" t="s">
        <v>18</v>
      </c>
      <c r="B12" s="49">
        <v>3660</v>
      </c>
      <c r="C12" s="49">
        <v>3565</v>
      </c>
      <c r="D12" s="49">
        <v>3332</v>
      </c>
      <c r="E12" s="49">
        <v>3378</v>
      </c>
      <c r="F12" s="49">
        <v>3356</v>
      </c>
      <c r="G12" s="49">
        <v>3263</v>
      </c>
      <c r="H12" s="49">
        <v>3233</v>
      </c>
      <c r="I12" s="194">
        <v>3406</v>
      </c>
      <c r="J12" s="194">
        <v>3442</v>
      </c>
      <c r="K12" s="194">
        <v>3596</v>
      </c>
      <c r="L12" s="74">
        <v>3651</v>
      </c>
      <c r="M12" s="92">
        <f t="shared" si="0"/>
        <v>55</v>
      </c>
      <c r="N12" s="93">
        <f t="shared" si="1"/>
        <v>1.5294771968854315E-2</v>
      </c>
      <c r="O12" s="94">
        <f t="shared" si="2"/>
        <v>388</v>
      </c>
      <c r="P12" s="95">
        <f t="shared" si="3"/>
        <v>0.11890897946674839</v>
      </c>
      <c r="Q12" s="96">
        <f t="shared" si="4"/>
        <v>-9</v>
      </c>
      <c r="R12" s="97">
        <f t="shared" si="5"/>
        <v>-2.4590163934425924E-3</v>
      </c>
      <c r="S12" s="219"/>
      <c r="T12" s="220"/>
      <c r="U12" s="219"/>
      <c r="V12" s="220"/>
      <c r="W12" s="21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</row>
    <row r="13" spans="1:41" ht="17.25" customHeight="1" x14ac:dyDescent="0.25">
      <c r="A13" s="42" t="s">
        <v>19</v>
      </c>
      <c r="B13" s="49">
        <v>5151</v>
      </c>
      <c r="C13" s="49">
        <v>4895</v>
      </c>
      <c r="D13" s="49">
        <v>4826</v>
      </c>
      <c r="E13" s="49">
        <v>4873</v>
      </c>
      <c r="F13" s="49">
        <v>4617</v>
      </c>
      <c r="G13" s="49">
        <v>4620</v>
      </c>
      <c r="H13" s="49">
        <v>4433</v>
      </c>
      <c r="I13" s="194">
        <v>4254</v>
      </c>
      <c r="J13" s="194">
        <v>4547</v>
      </c>
      <c r="K13" s="194">
        <v>4704</v>
      </c>
      <c r="L13" s="74">
        <v>4956</v>
      </c>
      <c r="M13" s="92">
        <f t="shared" si="0"/>
        <v>252</v>
      </c>
      <c r="N13" s="93">
        <f t="shared" si="1"/>
        <v>5.3571428571428603E-2</v>
      </c>
      <c r="O13" s="94">
        <f t="shared" si="2"/>
        <v>336</v>
      </c>
      <c r="P13" s="95">
        <f t="shared" si="3"/>
        <v>7.2727272727272751E-2</v>
      </c>
      <c r="Q13" s="96">
        <f t="shared" si="4"/>
        <v>-195</v>
      </c>
      <c r="R13" s="97">
        <f t="shared" si="5"/>
        <v>-3.7856726849155531E-2</v>
      </c>
      <c r="S13" s="219"/>
      <c r="T13" s="220"/>
      <c r="U13" s="219"/>
      <c r="V13" s="220"/>
      <c r="W13" s="21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</row>
    <row r="14" spans="1:41" ht="17.25" customHeight="1" x14ac:dyDescent="0.25">
      <c r="A14" s="42" t="s">
        <v>20</v>
      </c>
      <c r="B14" s="49">
        <v>4504</v>
      </c>
      <c r="C14" s="49">
        <v>4225</v>
      </c>
      <c r="D14" s="49">
        <v>4214</v>
      </c>
      <c r="E14" s="49">
        <v>4360</v>
      </c>
      <c r="F14" s="49">
        <v>4448</v>
      </c>
      <c r="G14" s="49">
        <v>4297</v>
      </c>
      <c r="H14" s="49">
        <v>4455</v>
      </c>
      <c r="I14" s="194">
        <v>4382</v>
      </c>
      <c r="J14" s="194">
        <v>4682</v>
      </c>
      <c r="K14" s="194">
        <v>4698</v>
      </c>
      <c r="L14" s="74">
        <v>4956</v>
      </c>
      <c r="M14" s="92">
        <f t="shared" si="0"/>
        <v>258</v>
      </c>
      <c r="N14" s="93">
        <f t="shared" si="1"/>
        <v>5.4916985951468655E-2</v>
      </c>
      <c r="O14" s="94">
        <f t="shared" si="2"/>
        <v>659</v>
      </c>
      <c r="P14" s="95">
        <f t="shared" si="3"/>
        <v>0.15336281126367224</v>
      </c>
      <c r="Q14" s="96">
        <f t="shared" si="4"/>
        <v>452</v>
      </c>
      <c r="R14" s="97">
        <f t="shared" si="5"/>
        <v>0.10035523978685612</v>
      </c>
      <c r="S14" s="219"/>
      <c r="T14" s="220"/>
      <c r="U14" s="219"/>
      <c r="V14" s="220"/>
      <c r="W14" s="21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</row>
    <row r="15" spans="1:41" ht="17.25" customHeight="1" x14ac:dyDescent="0.25">
      <c r="A15" s="42" t="s">
        <v>21</v>
      </c>
      <c r="B15" s="49">
        <v>4506</v>
      </c>
      <c r="C15" s="49">
        <v>4321</v>
      </c>
      <c r="D15" s="49">
        <v>4254</v>
      </c>
      <c r="E15" s="49">
        <v>4299</v>
      </c>
      <c r="F15" s="49">
        <v>4154</v>
      </c>
      <c r="G15" s="49">
        <v>4085</v>
      </c>
      <c r="H15" s="49">
        <v>4122</v>
      </c>
      <c r="I15" s="194">
        <v>4301</v>
      </c>
      <c r="J15" s="194">
        <v>4272</v>
      </c>
      <c r="K15" s="194">
        <v>4564</v>
      </c>
      <c r="L15" s="74">
        <v>4548</v>
      </c>
      <c r="M15" s="92">
        <f t="shared" si="0"/>
        <v>-16</v>
      </c>
      <c r="N15" s="93">
        <f t="shared" si="1"/>
        <v>-3.5056967572304476E-3</v>
      </c>
      <c r="O15" s="94">
        <f t="shared" si="2"/>
        <v>463</v>
      </c>
      <c r="P15" s="95">
        <f t="shared" si="3"/>
        <v>0.11334149326805387</v>
      </c>
      <c r="Q15" s="96">
        <f t="shared" si="4"/>
        <v>42</v>
      </c>
      <c r="R15" s="97">
        <f t="shared" si="5"/>
        <v>9.320905459387463E-3</v>
      </c>
      <c r="S15" s="219"/>
      <c r="T15" s="220"/>
      <c r="U15" s="219"/>
      <c r="V15" s="220"/>
      <c r="W15" s="21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</row>
    <row r="16" spans="1:41" ht="17.25" customHeight="1" x14ac:dyDescent="0.25">
      <c r="A16" s="42" t="s">
        <v>22</v>
      </c>
      <c r="B16" s="49">
        <v>9585</v>
      </c>
      <c r="C16" s="49">
        <v>9076</v>
      </c>
      <c r="D16" s="49">
        <v>9155</v>
      </c>
      <c r="E16" s="49">
        <v>9076</v>
      </c>
      <c r="F16" s="49">
        <v>8876</v>
      </c>
      <c r="G16" s="49">
        <v>8649</v>
      </c>
      <c r="H16" s="49">
        <v>8707</v>
      </c>
      <c r="I16" s="194">
        <v>8763</v>
      </c>
      <c r="J16" s="194">
        <v>8881</v>
      </c>
      <c r="K16" s="194">
        <v>9160</v>
      </c>
      <c r="L16" s="74">
        <v>9703</v>
      </c>
      <c r="M16" s="92">
        <f t="shared" si="0"/>
        <v>543</v>
      </c>
      <c r="N16" s="93">
        <f t="shared" si="1"/>
        <v>5.9279475982532803E-2</v>
      </c>
      <c r="O16" s="94">
        <f t="shared" si="2"/>
        <v>1054</v>
      </c>
      <c r="P16" s="95">
        <f t="shared" si="3"/>
        <v>0.12186379928315416</v>
      </c>
      <c r="Q16" s="96">
        <f t="shared" si="4"/>
        <v>118</v>
      </c>
      <c r="R16" s="97">
        <f t="shared" si="5"/>
        <v>1.2310902451747596E-2</v>
      </c>
      <c r="S16" s="219"/>
      <c r="T16" s="220"/>
      <c r="U16" s="219"/>
      <c r="V16" s="220"/>
      <c r="W16" s="21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</row>
    <row r="17" spans="1:41" ht="17.25" customHeight="1" x14ac:dyDescent="0.25">
      <c r="A17" s="42" t="s">
        <v>23</v>
      </c>
      <c r="B17" s="49">
        <v>5525</v>
      </c>
      <c r="C17" s="49">
        <v>5383</v>
      </c>
      <c r="D17" s="49">
        <v>5412</v>
      </c>
      <c r="E17" s="49">
        <v>5350</v>
      </c>
      <c r="F17" s="49">
        <v>5060</v>
      </c>
      <c r="G17" s="49">
        <v>5117</v>
      </c>
      <c r="H17" s="49">
        <v>5112</v>
      </c>
      <c r="I17" s="194">
        <v>5186</v>
      </c>
      <c r="J17" s="194">
        <v>5136</v>
      </c>
      <c r="K17" s="194">
        <v>5319</v>
      </c>
      <c r="L17" s="74">
        <v>5781</v>
      </c>
      <c r="M17" s="92">
        <f t="shared" si="0"/>
        <v>462</v>
      </c>
      <c r="N17" s="93">
        <f t="shared" si="1"/>
        <v>8.6858432036097E-2</v>
      </c>
      <c r="O17" s="94">
        <f t="shared" si="2"/>
        <v>664</v>
      </c>
      <c r="P17" s="95">
        <f t="shared" si="3"/>
        <v>0.12976353332030488</v>
      </c>
      <c r="Q17" s="96">
        <f t="shared" si="4"/>
        <v>256</v>
      </c>
      <c r="R17" s="97">
        <f t="shared" si="5"/>
        <v>4.6334841628959289E-2</v>
      </c>
      <c r="S17" s="219"/>
      <c r="T17" s="220"/>
      <c r="U17" s="219"/>
      <c r="V17" s="220"/>
      <c r="W17" s="21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</row>
    <row r="18" spans="1:41" ht="17.25" customHeight="1" x14ac:dyDescent="0.25">
      <c r="A18" s="42" t="s">
        <v>24</v>
      </c>
      <c r="B18" s="49">
        <v>4889</v>
      </c>
      <c r="C18" s="49">
        <v>4690</v>
      </c>
      <c r="D18" s="49">
        <v>4563</v>
      </c>
      <c r="E18" s="49">
        <v>4689</v>
      </c>
      <c r="F18" s="49">
        <v>4608</v>
      </c>
      <c r="G18" s="49">
        <v>4482</v>
      </c>
      <c r="H18" s="49">
        <v>4525</v>
      </c>
      <c r="I18" s="194">
        <v>4594</v>
      </c>
      <c r="J18" s="194">
        <v>4568</v>
      </c>
      <c r="K18" s="194">
        <v>4767</v>
      </c>
      <c r="L18" s="74">
        <v>4975</v>
      </c>
      <c r="M18" s="92">
        <f t="shared" si="0"/>
        <v>208</v>
      </c>
      <c r="N18" s="93">
        <f t="shared" si="1"/>
        <v>4.3633312355779275E-2</v>
      </c>
      <c r="O18" s="94">
        <f t="shared" si="2"/>
        <v>493</v>
      </c>
      <c r="P18" s="95">
        <f t="shared" si="3"/>
        <v>0.10999553770638104</v>
      </c>
      <c r="Q18" s="96">
        <f t="shared" si="4"/>
        <v>86</v>
      </c>
      <c r="R18" s="97">
        <f t="shared" si="5"/>
        <v>1.7590509306606661E-2</v>
      </c>
      <c r="S18" s="219"/>
      <c r="T18" s="220"/>
      <c r="U18" s="219"/>
      <c r="V18" s="220"/>
      <c r="W18" s="21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</row>
    <row r="19" spans="1:41" ht="17.25" customHeight="1" thickBot="1" x14ac:dyDescent="0.3">
      <c r="A19" s="41" t="s">
        <v>25</v>
      </c>
      <c r="B19" s="55">
        <v>11205</v>
      </c>
      <c r="C19" s="55">
        <v>10690</v>
      </c>
      <c r="D19" s="55">
        <v>10345</v>
      </c>
      <c r="E19" s="55">
        <v>9916</v>
      </c>
      <c r="F19" s="55">
        <v>9860</v>
      </c>
      <c r="G19" s="55">
        <v>9362</v>
      </c>
      <c r="H19" s="55">
        <v>9526</v>
      </c>
      <c r="I19" s="192">
        <v>9400</v>
      </c>
      <c r="J19" s="192">
        <v>9599</v>
      </c>
      <c r="K19" s="192">
        <v>9592</v>
      </c>
      <c r="L19" s="75">
        <v>10215</v>
      </c>
      <c r="M19" s="98">
        <f t="shared" si="0"/>
        <v>623</v>
      </c>
      <c r="N19" s="99">
        <f t="shared" si="1"/>
        <v>6.4949958298582189E-2</v>
      </c>
      <c r="O19" s="100">
        <f t="shared" si="2"/>
        <v>853</v>
      </c>
      <c r="P19" s="101">
        <f t="shared" si="3"/>
        <v>9.1113010040589693E-2</v>
      </c>
      <c r="Q19" s="102">
        <f t="shared" si="4"/>
        <v>-990</v>
      </c>
      <c r="R19" s="103">
        <f t="shared" si="5"/>
        <v>-8.8353413654618462E-2</v>
      </c>
      <c r="S19" s="219"/>
      <c r="T19" s="220"/>
      <c r="U19" s="219"/>
      <c r="V19" s="220"/>
      <c r="W19" s="21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</row>
    <row r="20" spans="1:41" s="9" customFormat="1" ht="24.75" customHeight="1" x14ac:dyDescent="0.25">
      <c r="A20" s="346" t="s">
        <v>133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09"/>
      <c r="AM20" s="109"/>
      <c r="AN20" s="109"/>
      <c r="AO20" s="110"/>
    </row>
    <row r="21" spans="1:4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41" x14ac:dyDescent="0.25">
      <c r="A22" s="10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10"/>
      <c r="N22" s="10"/>
    </row>
    <row r="23" spans="1:4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4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ColWidth="9.140625" defaultRowHeight="15" x14ac:dyDescent="0.25"/>
  <cols>
    <col min="1" max="1" width="18" style="48" customWidth="1"/>
    <col min="2" max="12" width="6.7109375" style="48" customWidth="1"/>
    <col min="13" max="18" width="6.42578125" style="48" customWidth="1"/>
    <col min="19" max="16384" width="9.140625" style="48"/>
  </cols>
  <sheetData>
    <row r="1" spans="1:23" s="12" customFormat="1" ht="17.25" customHeight="1" x14ac:dyDescent="0.2">
      <c r="A1" s="27" t="s">
        <v>148</v>
      </c>
      <c r="B1" s="29"/>
      <c r="C1" s="29"/>
      <c r="D1" s="29"/>
      <c r="E1" s="19"/>
      <c r="F1" s="19"/>
      <c r="G1" s="19"/>
      <c r="H1" s="19"/>
      <c r="I1" s="19"/>
      <c r="P1" s="118"/>
    </row>
    <row r="2" spans="1:23" ht="17.25" customHeight="1" thickBot="1" x14ac:dyDescent="0.3">
      <c r="A2" s="71" t="s">
        <v>76</v>
      </c>
      <c r="B2" s="45"/>
      <c r="C2" s="45"/>
    </row>
    <row r="3" spans="1:23" ht="24" customHeight="1" x14ac:dyDescent="0.25">
      <c r="A3" s="347" t="s">
        <v>73</v>
      </c>
      <c r="B3" s="349" t="s">
        <v>79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9" t="s">
        <v>123</v>
      </c>
      <c r="N3" s="360"/>
      <c r="O3" s="361" t="s">
        <v>149</v>
      </c>
      <c r="P3" s="362"/>
      <c r="Q3" s="353" t="s">
        <v>124</v>
      </c>
      <c r="R3" s="363"/>
    </row>
    <row r="4" spans="1:23" ht="17.25" customHeight="1" thickBot="1" x14ac:dyDescent="0.3">
      <c r="A4" s="348"/>
      <c r="B4" s="150" t="s">
        <v>4</v>
      </c>
      <c r="C4" s="150" t="s">
        <v>5</v>
      </c>
      <c r="D4" s="150" t="s">
        <v>6</v>
      </c>
      <c r="E4" s="150" t="s">
        <v>7</v>
      </c>
      <c r="F4" s="150" t="s">
        <v>8</v>
      </c>
      <c r="G4" s="150" t="s">
        <v>9</v>
      </c>
      <c r="H4" s="151" t="s">
        <v>10</v>
      </c>
      <c r="I4" s="151" t="s">
        <v>64</v>
      </c>
      <c r="J4" s="187" t="s">
        <v>72</v>
      </c>
      <c r="K4" s="187" t="s">
        <v>107</v>
      </c>
      <c r="L4" s="193" t="s">
        <v>122</v>
      </c>
      <c r="M4" s="153" t="s">
        <v>74</v>
      </c>
      <c r="N4" s="154" t="s">
        <v>75</v>
      </c>
      <c r="O4" s="155" t="s">
        <v>74</v>
      </c>
      <c r="P4" s="154" t="s">
        <v>75</v>
      </c>
      <c r="Q4" s="155" t="s">
        <v>74</v>
      </c>
      <c r="R4" s="166" t="s">
        <v>75</v>
      </c>
    </row>
    <row r="5" spans="1:23" ht="17.25" customHeight="1" x14ac:dyDescent="0.25">
      <c r="A5" s="40" t="s">
        <v>11</v>
      </c>
      <c r="B5" s="72">
        <v>76531</v>
      </c>
      <c r="C5" s="72">
        <v>75113</v>
      </c>
      <c r="D5" s="72">
        <v>71616</v>
      </c>
      <c r="E5" s="72">
        <v>63770</v>
      </c>
      <c r="F5" s="72">
        <v>59693</v>
      </c>
      <c r="G5" s="72">
        <v>55167</v>
      </c>
      <c r="H5" s="72">
        <v>55412</v>
      </c>
      <c r="I5" s="191">
        <v>55186</v>
      </c>
      <c r="J5" s="191">
        <v>55862</v>
      </c>
      <c r="K5" s="191">
        <v>60389</v>
      </c>
      <c r="L5" s="73">
        <v>65302</v>
      </c>
      <c r="M5" s="86">
        <f>L5-K5</f>
        <v>4913</v>
      </c>
      <c r="N5" s="87">
        <f>L5/K5-1</f>
        <v>8.1355876070145161E-2</v>
      </c>
      <c r="O5" s="88">
        <f>L5-G5</f>
        <v>10135</v>
      </c>
      <c r="P5" s="89">
        <f>L5/G5-1</f>
        <v>0.18371490202476126</v>
      </c>
      <c r="Q5" s="90">
        <f>L5-B5</f>
        <v>-11229</v>
      </c>
      <c r="R5" s="91">
        <f>L5/B5-1</f>
        <v>-0.14672485659405987</v>
      </c>
      <c r="S5"/>
      <c r="T5"/>
      <c r="U5"/>
      <c r="V5"/>
      <c r="W5"/>
    </row>
    <row r="6" spans="1:23" ht="17.25" customHeight="1" x14ac:dyDescent="0.25">
      <c r="A6" s="42" t="s">
        <v>12</v>
      </c>
      <c r="B6" s="49">
        <v>8546</v>
      </c>
      <c r="C6" s="49">
        <v>8347</v>
      </c>
      <c r="D6" s="49">
        <v>7934</v>
      </c>
      <c r="E6" s="49">
        <v>7250</v>
      </c>
      <c r="F6" s="49">
        <v>6908</v>
      </c>
      <c r="G6" s="49">
        <v>6491</v>
      </c>
      <c r="H6" s="49">
        <v>6594</v>
      </c>
      <c r="I6" s="194">
        <v>6899</v>
      </c>
      <c r="J6" s="194">
        <v>7394</v>
      </c>
      <c r="K6" s="194">
        <v>8429</v>
      </c>
      <c r="L6" s="74">
        <v>8976</v>
      </c>
      <c r="M6" s="92">
        <f t="shared" ref="M6:M19" si="0">L6-K6</f>
        <v>547</v>
      </c>
      <c r="N6" s="93">
        <f t="shared" ref="N6:N19" si="1">L6/K6-1</f>
        <v>6.489500533871162E-2</v>
      </c>
      <c r="O6" s="94">
        <f t="shared" ref="O6:O19" si="2">L6-G6</f>
        <v>2485</v>
      </c>
      <c r="P6" s="95">
        <f t="shared" ref="P6:P19" si="3">L6/G6-1</f>
        <v>0.38283777538129726</v>
      </c>
      <c r="Q6" s="96">
        <f t="shared" ref="Q6:Q19" si="4">L6-B6</f>
        <v>430</v>
      </c>
      <c r="R6" s="97">
        <f t="shared" ref="R6:R19" si="5">L6/B6-1</f>
        <v>5.0315937280599021E-2</v>
      </c>
      <c r="S6"/>
      <c r="T6"/>
      <c r="U6"/>
      <c r="V6"/>
      <c r="W6"/>
    </row>
    <row r="7" spans="1:23" ht="17.25" customHeight="1" x14ac:dyDescent="0.25">
      <c r="A7" s="42" t="s">
        <v>13</v>
      </c>
      <c r="B7" s="49">
        <v>6873</v>
      </c>
      <c r="C7" s="49">
        <v>6688</v>
      </c>
      <c r="D7" s="49">
        <v>6512</v>
      </c>
      <c r="E7" s="49">
        <v>5986</v>
      </c>
      <c r="F7" s="49">
        <v>5827</v>
      </c>
      <c r="G7" s="49">
        <v>5227</v>
      </c>
      <c r="H7" s="49">
        <v>5420</v>
      </c>
      <c r="I7" s="194">
        <v>5171</v>
      </c>
      <c r="J7" s="194">
        <v>5117</v>
      </c>
      <c r="K7" s="194">
        <v>5523</v>
      </c>
      <c r="L7" s="74">
        <v>6045</v>
      </c>
      <c r="M7" s="92">
        <f t="shared" si="0"/>
        <v>522</v>
      </c>
      <c r="N7" s="93">
        <f t="shared" si="1"/>
        <v>9.451385116784361E-2</v>
      </c>
      <c r="O7" s="94">
        <f t="shared" si="2"/>
        <v>818</v>
      </c>
      <c r="P7" s="95">
        <f t="shared" si="3"/>
        <v>0.1564951214845991</v>
      </c>
      <c r="Q7" s="96">
        <f t="shared" si="4"/>
        <v>-828</v>
      </c>
      <c r="R7" s="97">
        <f t="shared" si="5"/>
        <v>-0.12047140986468796</v>
      </c>
      <c r="S7"/>
      <c r="T7"/>
      <c r="U7"/>
      <c r="V7"/>
      <c r="W7"/>
    </row>
    <row r="8" spans="1:23" ht="17.25" customHeight="1" x14ac:dyDescent="0.25">
      <c r="A8" s="42" t="s">
        <v>14</v>
      </c>
      <c r="B8" s="49">
        <v>5090</v>
      </c>
      <c r="C8" s="49">
        <v>5104</v>
      </c>
      <c r="D8" s="49">
        <v>4895</v>
      </c>
      <c r="E8" s="49">
        <v>4220</v>
      </c>
      <c r="F8" s="49">
        <v>3907</v>
      </c>
      <c r="G8" s="49">
        <v>3624</v>
      </c>
      <c r="H8" s="49">
        <v>3667</v>
      </c>
      <c r="I8" s="194">
        <v>3583</v>
      </c>
      <c r="J8" s="194">
        <v>3698</v>
      </c>
      <c r="K8" s="194">
        <v>4035</v>
      </c>
      <c r="L8" s="74">
        <v>4191</v>
      </c>
      <c r="M8" s="92">
        <f t="shared" si="0"/>
        <v>156</v>
      </c>
      <c r="N8" s="93">
        <f t="shared" si="1"/>
        <v>3.8661710037174668E-2</v>
      </c>
      <c r="O8" s="94">
        <f t="shared" si="2"/>
        <v>567</v>
      </c>
      <c r="P8" s="95">
        <f t="shared" si="3"/>
        <v>0.1564569536423841</v>
      </c>
      <c r="Q8" s="96">
        <f t="shared" si="4"/>
        <v>-899</v>
      </c>
      <c r="R8" s="97">
        <f t="shared" si="5"/>
        <v>-0.17662082514734778</v>
      </c>
      <c r="S8"/>
      <c r="T8"/>
      <c r="U8"/>
      <c r="V8"/>
      <c r="W8"/>
    </row>
    <row r="9" spans="1:23" ht="17.25" customHeight="1" x14ac:dyDescent="0.25">
      <c r="A9" s="42" t="s">
        <v>15</v>
      </c>
      <c r="B9" s="49">
        <v>3802</v>
      </c>
      <c r="C9" s="49">
        <v>3875</v>
      </c>
      <c r="D9" s="49">
        <v>3712</v>
      </c>
      <c r="E9" s="49">
        <v>3407</v>
      </c>
      <c r="F9" s="49">
        <v>3010</v>
      </c>
      <c r="G9" s="49">
        <v>2870</v>
      </c>
      <c r="H9" s="49">
        <v>2859</v>
      </c>
      <c r="I9" s="194">
        <v>3001</v>
      </c>
      <c r="J9" s="194">
        <v>3029</v>
      </c>
      <c r="K9" s="194">
        <v>3326</v>
      </c>
      <c r="L9" s="74">
        <v>3638</v>
      </c>
      <c r="M9" s="92">
        <f t="shared" si="0"/>
        <v>312</v>
      </c>
      <c r="N9" s="93">
        <f t="shared" si="1"/>
        <v>9.3806374022850303E-2</v>
      </c>
      <c r="O9" s="94">
        <f t="shared" si="2"/>
        <v>768</v>
      </c>
      <c r="P9" s="95">
        <f t="shared" si="3"/>
        <v>0.26759581881533112</v>
      </c>
      <c r="Q9" s="96">
        <f t="shared" si="4"/>
        <v>-164</v>
      </c>
      <c r="R9" s="97">
        <f t="shared" si="5"/>
        <v>-4.3135192004208345E-2</v>
      </c>
      <c r="S9"/>
      <c r="T9"/>
      <c r="U9"/>
      <c r="V9"/>
      <c r="W9"/>
    </row>
    <row r="10" spans="1:23" ht="17.25" customHeight="1" x14ac:dyDescent="0.25">
      <c r="A10" s="42" t="s">
        <v>16</v>
      </c>
      <c r="B10" s="49">
        <v>1944</v>
      </c>
      <c r="C10" s="49">
        <v>1859</v>
      </c>
      <c r="D10" s="49">
        <v>1828</v>
      </c>
      <c r="E10" s="49">
        <v>1644</v>
      </c>
      <c r="F10" s="49">
        <v>1359</v>
      </c>
      <c r="G10" s="49">
        <v>1206</v>
      </c>
      <c r="H10" s="49">
        <v>1296</v>
      </c>
      <c r="I10" s="194">
        <v>1188</v>
      </c>
      <c r="J10" s="194">
        <v>1249</v>
      </c>
      <c r="K10" s="194">
        <v>1364</v>
      </c>
      <c r="L10" s="74">
        <v>1563</v>
      </c>
      <c r="M10" s="92">
        <f t="shared" si="0"/>
        <v>199</v>
      </c>
      <c r="N10" s="93">
        <f t="shared" si="1"/>
        <v>0.14589442815249276</v>
      </c>
      <c r="O10" s="94">
        <f t="shared" si="2"/>
        <v>357</v>
      </c>
      <c r="P10" s="95">
        <f t="shared" si="3"/>
        <v>0.29601990049751237</v>
      </c>
      <c r="Q10" s="96">
        <f t="shared" si="4"/>
        <v>-381</v>
      </c>
      <c r="R10" s="97">
        <f t="shared" si="5"/>
        <v>-0.19598765432098764</v>
      </c>
      <c r="S10"/>
      <c r="T10"/>
      <c r="U10"/>
      <c r="V10"/>
      <c r="W10"/>
    </row>
    <row r="11" spans="1:23" ht="17.25" customHeight="1" x14ac:dyDescent="0.25">
      <c r="A11" s="42" t="s">
        <v>17</v>
      </c>
      <c r="B11" s="49">
        <v>5881</v>
      </c>
      <c r="C11" s="49">
        <v>5495</v>
      </c>
      <c r="D11" s="49">
        <v>5300</v>
      </c>
      <c r="E11" s="49">
        <v>4637</v>
      </c>
      <c r="F11" s="49">
        <v>4216</v>
      </c>
      <c r="G11" s="49">
        <v>3952</v>
      </c>
      <c r="H11" s="49">
        <v>3989</v>
      </c>
      <c r="I11" s="194">
        <v>3944</v>
      </c>
      <c r="J11" s="194">
        <v>4125</v>
      </c>
      <c r="K11" s="194">
        <v>4441</v>
      </c>
      <c r="L11" s="74">
        <v>4946</v>
      </c>
      <c r="M11" s="92">
        <f t="shared" si="0"/>
        <v>505</v>
      </c>
      <c r="N11" s="93">
        <f t="shared" si="1"/>
        <v>0.11371312767394737</v>
      </c>
      <c r="O11" s="94">
        <f t="shared" si="2"/>
        <v>994</v>
      </c>
      <c r="P11" s="95">
        <f t="shared" si="3"/>
        <v>0.25151821862348167</v>
      </c>
      <c r="Q11" s="96">
        <f t="shared" si="4"/>
        <v>-935</v>
      </c>
      <c r="R11" s="97">
        <f t="shared" si="5"/>
        <v>-0.15898656691038937</v>
      </c>
      <c r="S11"/>
      <c r="T11"/>
      <c r="U11"/>
      <c r="V11"/>
      <c r="W11"/>
    </row>
    <row r="12" spans="1:23" ht="17.25" customHeight="1" x14ac:dyDescent="0.25">
      <c r="A12" s="42" t="s">
        <v>18</v>
      </c>
      <c r="B12" s="49">
        <v>2849</v>
      </c>
      <c r="C12" s="49">
        <v>2619</v>
      </c>
      <c r="D12" s="49">
        <v>2458</v>
      </c>
      <c r="E12" s="49">
        <v>2328</v>
      </c>
      <c r="F12" s="49">
        <v>2199</v>
      </c>
      <c r="G12" s="49">
        <v>2047</v>
      </c>
      <c r="H12" s="49">
        <v>2019</v>
      </c>
      <c r="I12" s="194">
        <v>2118</v>
      </c>
      <c r="J12" s="194">
        <v>2087</v>
      </c>
      <c r="K12" s="194">
        <v>2255</v>
      </c>
      <c r="L12" s="74">
        <v>2420</v>
      </c>
      <c r="M12" s="92">
        <f t="shared" si="0"/>
        <v>165</v>
      </c>
      <c r="N12" s="93">
        <f t="shared" si="1"/>
        <v>7.3170731707317138E-2</v>
      </c>
      <c r="O12" s="94">
        <f t="shared" si="2"/>
        <v>373</v>
      </c>
      <c r="P12" s="95">
        <f t="shared" si="3"/>
        <v>0.18221787982413296</v>
      </c>
      <c r="Q12" s="96">
        <f t="shared" si="4"/>
        <v>-429</v>
      </c>
      <c r="R12" s="97">
        <f t="shared" si="5"/>
        <v>-0.15057915057915061</v>
      </c>
      <c r="S12"/>
      <c r="T12"/>
      <c r="U12"/>
      <c r="V12"/>
      <c r="W12"/>
    </row>
    <row r="13" spans="1:23" ht="17.25" customHeight="1" x14ac:dyDescent="0.25">
      <c r="A13" s="42" t="s">
        <v>19</v>
      </c>
      <c r="B13" s="49">
        <v>4812</v>
      </c>
      <c r="C13" s="49">
        <v>4624</v>
      </c>
      <c r="D13" s="49">
        <v>4439</v>
      </c>
      <c r="E13" s="49">
        <v>3676</v>
      </c>
      <c r="F13" s="49">
        <v>3792</v>
      </c>
      <c r="G13" s="49">
        <v>3325</v>
      </c>
      <c r="H13" s="49">
        <v>3290</v>
      </c>
      <c r="I13" s="194">
        <v>3359</v>
      </c>
      <c r="J13" s="194">
        <v>3142</v>
      </c>
      <c r="K13" s="194">
        <v>3376</v>
      </c>
      <c r="L13" s="74">
        <v>3498</v>
      </c>
      <c r="M13" s="92">
        <f t="shared" si="0"/>
        <v>122</v>
      </c>
      <c r="N13" s="93">
        <f t="shared" si="1"/>
        <v>3.6137440758293948E-2</v>
      </c>
      <c r="O13" s="94">
        <f t="shared" si="2"/>
        <v>173</v>
      </c>
      <c r="P13" s="95">
        <f t="shared" si="3"/>
        <v>5.2030075187969871E-2</v>
      </c>
      <c r="Q13" s="96">
        <f t="shared" si="4"/>
        <v>-1314</v>
      </c>
      <c r="R13" s="97">
        <f t="shared" si="5"/>
        <v>-0.27306733167082298</v>
      </c>
      <c r="S13"/>
      <c r="T13"/>
      <c r="U13"/>
      <c r="V13"/>
      <c r="W13"/>
    </row>
    <row r="14" spans="1:23" ht="17.25" customHeight="1" x14ac:dyDescent="0.25">
      <c r="A14" s="42" t="s">
        <v>20</v>
      </c>
      <c r="B14" s="49">
        <v>4059</v>
      </c>
      <c r="C14" s="49">
        <v>3978</v>
      </c>
      <c r="D14" s="49">
        <v>3873</v>
      </c>
      <c r="E14" s="49">
        <v>3449</v>
      </c>
      <c r="F14" s="49">
        <v>3096</v>
      </c>
      <c r="G14" s="49">
        <v>2908</v>
      </c>
      <c r="H14" s="49">
        <v>2975</v>
      </c>
      <c r="I14" s="194">
        <v>2982</v>
      </c>
      <c r="J14" s="194">
        <v>3025</v>
      </c>
      <c r="K14" s="194">
        <v>3226</v>
      </c>
      <c r="L14" s="74">
        <v>3603</v>
      </c>
      <c r="M14" s="92">
        <f t="shared" si="0"/>
        <v>377</v>
      </c>
      <c r="N14" s="93">
        <f t="shared" si="1"/>
        <v>0.11686298822070684</v>
      </c>
      <c r="O14" s="94">
        <f t="shared" si="2"/>
        <v>695</v>
      </c>
      <c r="P14" s="95">
        <f t="shared" si="3"/>
        <v>0.2389958734525448</v>
      </c>
      <c r="Q14" s="96">
        <f t="shared" si="4"/>
        <v>-456</v>
      </c>
      <c r="R14" s="97">
        <f t="shared" si="5"/>
        <v>-0.11234294161123426</v>
      </c>
      <c r="S14"/>
      <c r="T14"/>
      <c r="U14"/>
      <c r="V14"/>
      <c r="W14"/>
    </row>
    <row r="15" spans="1:23" ht="17.25" customHeight="1" x14ac:dyDescent="0.25">
      <c r="A15" s="42" t="s">
        <v>21</v>
      </c>
      <c r="B15" s="49">
        <v>4249</v>
      </c>
      <c r="C15" s="49">
        <v>4328</v>
      </c>
      <c r="D15" s="49">
        <v>4138</v>
      </c>
      <c r="E15" s="49">
        <v>3696</v>
      </c>
      <c r="F15" s="49">
        <v>3603</v>
      </c>
      <c r="G15" s="49">
        <v>3662</v>
      </c>
      <c r="H15" s="49">
        <v>3525</v>
      </c>
      <c r="I15" s="194">
        <v>3443</v>
      </c>
      <c r="J15" s="194">
        <v>3399</v>
      </c>
      <c r="K15" s="194">
        <v>3528</v>
      </c>
      <c r="L15" s="74">
        <v>3858</v>
      </c>
      <c r="M15" s="92">
        <f t="shared" si="0"/>
        <v>330</v>
      </c>
      <c r="N15" s="93">
        <f t="shared" si="1"/>
        <v>9.3537414965986443E-2</v>
      </c>
      <c r="O15" s="94">
        <f t="shared" si="2"/>
        <v>196</v>
      </c>
      <c r="P15" s="95">
        <f t="shared" si="3"/>
        <v>5.3522665210267606E-2</v>
      </c>
      <c r="Q15" s="96">
        <f t="shared" si="4"/>
        <v>-391</v>
      </c>
      <c r="R15" s="97">
        <f t="shared" si="5"/>
        <v>-9.2021652153447819E-2</v>
      </c>
      <c r="S15"/>
      <c r="T15"/>
      <c r="U15"/>
      <c r="V15"/>
      <c r="W15"/>
    </row>
    <row r="16" spans="1:23" ht="17.25" customHeight="1" x14ac:dyDescent="0.25">
      <c r="A16" s="42" t="s">
        <v>22</v>
      </c>
      <c r="B16" s="49">
        <v>8879</v>
      </c>
      <c r="C16" s="49">
        <v>8689</v>
      </c>
      <c r="D16" s="49">
        <v>8198</v>
      </c>
      <c r="E16" s="49">
        <v>7208</v>
      </c>
      <c r="F16" s="49">
        <v>6661</v>
      </c>
      <c r="G16" s="49">
        <v>6123</v>
      </c>
      <c r="H16" s="49">
        <v>6137</v>
      </c>
      <c r="I16" s="194">
        <v>6012</v>
      </c>
      <c r="J16" s="194">
        <v>6059</v>
      </c>
      <c r="K16" s="194">
        <v>6316</v>
      </c>
      <c r="L16" s="74">
        <v>7061</v>
      </c>
      <c r="M16" s="92">
        <f t="shared" si="0"/>
        <v>745</v>
      </c>
      <c r="N16" s="93">
        <f t="shared" si="1"/>
        <v>0.1179544015199494</v>
      </c>
      <c r="O16" s="94">
        <f t="shared" si="2"/>
        <v>938</v>
      </c>
      <c r="P16" s="95">
        <f t="shared" si="3"/>
        <v>0.15319287930752901</v>
      </c>
      <c r="Q16" s="96">
        <f t="shared" si="4"/>
        <v>-1818</v>
      </c>
      <c r="R16" s="97">
        <f t="shared" si="5"/>
        <v>-0.20475278747606718</v>
      </c>
      <c r="S16"/>
      <c r="T16"/>
      <c r="U16"/>
      <c r="V16"/>
      <c r="W16"/>
    </row>
    <row r="17" spans="1:23" ht="17.25" customHeight="1" x14ac:dyDescent="0.25">
      <c r="A17" s="42" t="s">
        <v>23</v>
      </c>
      <c r="B17" s="49">
        <v>4947</v>
      </c>
      <c r="C17" s="49">
        <v>4657</v>
      </c>
      <c r="D17" s="49">
        <v>4537</v>
      </c>
      <c r="E17" s="49">
        <v>4215</v>
      </c>
      <c r="F17" s="49">
        <v>3875</v>
      </c>
      <c r="G17" s="49">
        <v>3683</v>
      </c>
      <c r="H17" s="49">
        <v>3732</v>
      </c>
      <c r="I17" s="194">
        <v>3668</v>
      </c>
      <c r="J17" s="194">
        <v>3619</v>
      </c>
      <c r="K17" s="194">
        <v>3927</v>
      </c>
      <c r="L17" s="74">
        <v>4236</v>
      </c>
      <c r="M17" s="92">
        <f t="shared" si="0"/>
        <v>309</v>
      </c>
      <c r="N17" s="93">
        <f t="shared" si="1"/>
        <v>7.8686019862490353E-2</v>
      </c>
      <c r="O17" s="94">
        <f t="shared" si="2"/>
        <v>553</v>
      </c>
      <c r="P17" s="95">
        <f t="shared" si="3"/>
        <v>0.15014933478142822</v>
      </c>
      <c r="Q17" s="96">
        <f t="shared" si="4"/>
        <v>-711</v>
      </c>
      <c r="R17" s="97">
        <f t="shared" si="5"/>
        <v>-0.14372346876895092</v>
      </c>
      <c r="S17"/>
      <c r="T17"/>
      <c r="U17"/>
      <c r="V17"/>
      <c r="W17"/>
    </row>
    <row r="18" spans="1:23" ht="17.25" customHeight="1" x14ac:dyDescent="0.25">
      <c r="A18" s="42" t="s">
        <v>24</v>
      </c>
      <c r="B18" s="49">
        <v>5138</v>
      </c>
      <c r="C18" s="49">
        <v>5126</v>
      </c>
      <c r="D18" s="49">
        <v>4839</v>
      </c>
      <c r="E18" s="49">
        <v>4055</v>
      </c>
      <c r="F18" s="49">
        <v>3703</v>
      </c>
      <c r="G18" s="49">
        <v>3467</v>
      </c>
      <c r="H18" s="49">
        <v>3426</v>
      </c>
      <c r="I18" s="194">
        <v>3477</v>
      </c>
      <c r="J18" s="194">
        <v>3460</v>
      </c>
      <c r="K18" s="194">
        <v>3775</v>
      </c>
      <c r="L18" s="74">
        <v>3937</v>
      </c>
      <c r="M18" s="92">
        <f t="shared" si="0"/>
        <v>162</v>
      </c>
      <c r="N18" s="93">
        <f t="shared" si="1"/>
        <v>4.2913907284768182E-2</v>
      </c>
      <c r="O18" s="94">
        <f t="shared" si="2"/>
        <v>470</v>
      </c>
      <c r="P18" s="95">
        <f t="shared" si="3"/>
        <v>0.13556388808768394</v>
      </c>
      <c r="Q18" s="96">
        <f t="shared" si="4"/>
        <v>-1201</v>
      </c>
      <c r="R18" s="97">
        <f t="shared" si="5"/>
        <v>-0.23374854028804981</v>
      </c>
      <c r="S18"/>
      <c r="T18"/>
      <c r="U18"/>
      <c r="V18"/>
      <c r="W18"/>
    </row>
    <row r="19" spans="1:23" ht="17.25" customHeight="1" thickBot="1" x14ac:dyDescent="0.3">
      <c r="A19" s="41" t="s">
        <v>25</v>
      </c>
      <c r="B19" s="55">
        <v>9462</v>
      </c>
      <c r="C19" s="55">
        <v>9724</v>
      </c>
      <c r="D19" s="55">
        <v>8953</v>
      </c>
      <c r="E19" s="55">
        <v>7999</v>
      </c>
      <c r="F19" s="55">
        <v>7537</v>
      </c>
      <c r="G19" s="55">
        <v>6582</v>
      </c>
      <c r="H19" s="55">
        <v>6483</v>
      </c>
      <c r="I19" s="192">
        <v>6341</v>
      </c>
      <c r="J19" s="192">
        <v>6459</v>
      </c>
      <c r="K19" s="192">
        <v>6868</v>
      </c>
      <c r="L19" s="75">
        <v>7330</v>
      </c>
      <c r="M19" s="98">
        <f t="shared" si="0"/>
        <v>462</v>
      </c>
      <c r="N19" s="99">
        <f t="shared" si="1"/>
        <v>6.726849155503789E-2</v>
      </c>
      <c r="O19" s="100">
        <f t="shared" si="2"/>
        <v>748</v>
      </c>
      <c r="P19" s="101">
        <f t="shared" si="3"/>
        <v>0.11364326952294146</v>
      </c>
      <c r="Q19" s="102">
        <f t="shared" si="4"/>
        <v>-2132</v>
      </c>
      <c r="R19" s="103">
        <f t="shared" si="5"/>
        <v>-0.22532234199957724</v>
      </c>
      <c r="S19"/>
      <c r="T19"/>
      <c r="U19"/>
      <c r="V19"/>
      <c r="W19"/>
    </row>
    <row r="20" spans="1:23" s="9" customFormat="1" ht="29.25" customHeight="1" x14ac:dyDescent="0.15">
      <c r="A20" s="346" t="s">
        <v>133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23" ht="17.25" customHeight="1" x14ac:dyDescent="0.25">
      <c r="A21" s="245" t="s">
        <v>111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23" x14ac:dyDescent="0.25"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spans="1:23" x14ac:dyDescent="0.25"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/>
  </sheetViews>
  <sheetFormatPr defaultRowHeight="15" x14ac:dyDescent="0.25"/>
  <cols>
    <col min="1" max="1" width="12.85546875" style="212" customWidth="1"/>
    <col min="2" max="2" width="6.5703125" style="212" customWidth="1"/>
    <col min="3" max="6" width="6.42578125" style="212" customWidth="1"/>
    <col min="7" max="15" width="7.140625" style="212" customWidth="1"/>
    <col min="16" max="16" width="7.5703125" style="212" customWidth="1"/>
  </cols>
  <sheetData>
    <row r="1" spans="1:21" x14ac:dyDescent="0.25">
      <c r="A1" s="57" t="s">
        <v>150</v>
      </c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18"/>
      <c r="P1" s="267"/>
    </row>
    <row r="2" spans="1:21" ht="15.75" thickBot="1" x14ac:dyDescent="0.3">
      <c r="A2" s="71" t="s">
        <v>76</v>
      </c>
      <c r="B2" s="45"/>
      <c r="C2" s="45"/>
      <c r="D2" s="45"/>
      <c r="E2" s="45"/>
      <c r="F2" s="45"/>
      <c r="G2" s="267"/>
      <c r="I2" s="45"/>
      <c r="J2" s="45"/>
      <c r="K2" s="45" t="s">
        <v>0</v>
      </c>
      <c r="L2" s="45"/>
      <c r="M2" s="45"/>
      <c r="N2" s="45"/>
      <c r="O2" s="45"/>
      <c r="P2" s="267"/>
    </row>
    <row r="3" spans="1:21" ht="30" customHeight="1" x14ac:dyDescent="0.25">
      <c r="A3" s="367" t="s">
        <v>78</v>
      </c>
      <c r="B3" s="368"/>
      <c r="C3" s="371" t="s">
        <v>77</v>
      </c>
      <c r="D3" s="372"/>
      <c r="E3" s="373"/>
      <c r="F3" s="383" t="s">
        <v>109</v>
      </c>
      <c r="G3" s="386" t="s">
        <v>80</v>
      </c>
      <c r="H3" s="372"/>
      <c r="I3" s="372"/>
      <c r="J3" s="371" t="s">
        <v>81</v>
      </c>
      <c r="K3" s="372"/>
      <c r="L3" s="373"/>
      <c r="M3" s="386" t="s">
        <v>103</v>
      </c>
      <c r="N3" s="372"/>
      <c r="O3" s="373"/>
      <c r="Q3" s="271"/>
      <c r="R3" s="271"/>
      <c r="S3" s="271"/>
      <c r="T3" s="271"/>
      <c r="U3" s="271"/>
    </row>
    <row r="4" spans="1:21" ht="15" customHeight="1" x14ac:dyDescent="0.25">
      <c r="A4" s="369"/>
      <c r="B4" s="370"/>
      <c r="C4" s="374" t="s">
        <v>63</v>
      </c>
      <c r="D4" s="388" t="s">
        <v>2</v>
      </c>
      <c r="E4" s="389"/>
      <c r="F4" s="384"/>
      <c r="G4" s="390" t="s">
        <v>1</v>
      </c>
      <c r="H4" s="393" t="s">
        <v>2</v>
      </c>
      <c r="I4" s="394"/>
      <c r="J4" s="364" t="s">
        <v>1</v>
      </c>
      <c r="K4" s="393" t="s">
        <v>2</v>
      </c>
      <c r="L4" s="395"/>
      <c r="M4" s="390" t="s">
        <v>1</v>
      </c>
      <c r="N4" s="393" t="s">
        <v>2</v>
      </c>
      <c r="O4" s="395"/>
      <c r="Q4" s="271"/>
      <c r="R4" s="271"/>
      <c r="S4" s="271"/>
      <c r="T4" s="271"/>
      <c r="U4" s="271"/>
    </row>
    <row r="5" spans="1:21" ht="15" customHeight="1" x14ac:dyDescent="0.25">
      <c r="A5" s="369"/>
      <c r="B5" s="370"/>
      <c r="C5" s="375"/>
      <c r="D5" s="377" t="s">
        <v>85</v>
      </c>
      <c r="E5" s="379" t="s">
        <v>110</v>
      </c>
      <c r="F5" s="384"/>
      <c r="G5" s="391"/>
      <c r="H5" s="381" t="s">
        <v>3</v>
      </c>
      <c r="I5" s="381" t="s">
        <v>85</v>
      </c>
      <c r="J5" s="365"/>
      <c r="K5" s="381" t="s">
        <v>3</v>
      </c>
      <c r="L5" s="379" t="s">
        <v>85</v>
      </c>
      <c r="M5" s="391"/>
      <c r="N5" s="381" t="s">
        <v>3</v>
      </c>
      <c r="O5" s="379" t="s">
        <v>85</v>
      </c>
      <c r="Q5" s="268"/>
      <c r="R5" s="271"/>
      <c r="S5" s="271"/>
      <c r="T5" s="271"/>
      <c r="U5" s="271"/>
    </row>
    <row r="6" spans="1:21" ht="15.75" thickBot="1" x14ac:dyDescent="0.3">
      <c r="A6" s="369"/>
      <c r="B6" s="370"/>
      <c r="C6" s="376"/>
      <c r="D6" s="378"/>
      <c r="E6" s="380"/>
      <c r="F6" s="385"/>
      <c r="G6" s="392"/>
      <c r="H6" s="382"/>
      <c r="I6" s="382"/>
      <c r="J6" s="366"/>
      <c r="K6" s="382"/>
      <c r="L6" s="380"/>
      <c r="M6" s="392"/>
      <c r="N6" s="382"/>
      <c r="O6" s="380"/>
    </row>
    <row r="7" spans="1:21" x14ac:dyDescent="0.25">
      <c r="A7" s="325" t="s">
        <v>5</v>
      </c>
      <c r="B7" s="326"/>
      <c r="C7" s="204">
        <v>126</v>
      </c>
      <c r="D7" s="195">
        <v>124</v>
      </c>
      <c r="E7" s="61">
        <v>3</v>
      </c>
      <c r="F7" s="13">
        <v>257.3</v>
      </c>
      <c r="G7" s="15">
        <v>2053</v>
      </c>
      <c r="H7" s="195">
        <v>1008</v>
      </c>
      <c r="I7" s="198">
        <v>1966</v>
      </c>
      <c r="J7" s="14">
        <v>1027</v>
      </c>
      <c r="K7" s="195">
        <v>509</v>
      </c>
      <c r="L7" s="61">
        <v>1007</v>
      </c>
      <c r="M7" s="15">
        <v>650</v>
      </c>
      <c r="N7" s="195">
        <v>288</v>
      </c>
      <c r="O7" s="61">
        <v>586</v>
      </c>
      <c r="P7" s="16"/>
      <c r="Q7" s="267"/>
      <c r="R7" s="267"/>
      <c r="S7" s="267"/>
      <c r="T7" s="267"/>
      <c r="U7" s="267"/>
    </row>
    <row r="8" spans="1:21" x14ac:dyDescent="0.25">
      <c r="A8" s="319" t="s">
        <v>6</v>
      </c>
      <c r="B8" s="320"/>
      <c r="C8" s="204">
        <v>123</v>
      </c>
      <c r="D8" s="195">
        <v>122</v>
      </c>
      <c r="E8" s="61">
        <v>1</v>
      </c>
      <c r="F8" s="13">
        <v>247.71</v>
      </c>
      <c r="G8" s="15">
        <v>1965</v>
      </c>
      <c r="H8" s="195">
        <v>938</v>
      </c>
      <c r="I8" s="198">
        <v>1940</v>
      </c>
      <c r="J8" s="14">
        <v>987</v>
      </c>
      <c r="K8" s="195">
        <v>479</v>
      </c>
      <c r="L8" s="61">
        <v>978</v>
      </c>
      <c r="M8" s="204">
        <v>578</v>
      </c>
      <c r="N8" s="195">
        <v>306</v>
      </c>
      <c r="O8" s="61">
        <v>567</v>
      </c>
      <c r="P8" s="16"/>
      <c r="Q8" s="267"/>
      <c r="R8" s="267"/>
      <c r="S8" s="267"/>
      <c r="T8" s="267"/>
      <c r="U8" s="267"/>
    </row>
    <row r="9" spans="1:21" x14ac:dyDescent="0.25">
      <c r="A9" s="319" t="s">
        <v>7</v>
      </c>
      <c r="B9" s="320"/>
      <c r="C9" s="204">
        <v>124</v>
      </c>
      <c r="D9" s="195">
        <v>123</v>
      </c>
      <c r="E9" s="61">
        <v>1</v>
      </c>
      <c r="F9" s="13">
        <v>265.67</v>
      </c>
      <c r="G9" s="15">
        <v>1965</v>
      </c>
      <c r="H9" s="195">
        <v>938</v>
      </c>
      <c r="I9" s="198">
        <v>1933</v>
      </c>
      <c r="J9" s="14">
        <v>993</v>
      </c>
      <c r="K9" s="195">
        <v>381</v>
      </c>
      <c r="L9" s="61">
        <v>971</v>
      </c>
      <c r="M9" s="204">
        <v>585</v>
      </c>
      <c r="N9" s="195">
        <v>282</v>
      </c>
      <c r="O9" s="61">
        <v>578</v>
      </c>
      <c r="P9" s="16"/>
      <c r="Q9" s="267"/>
      <c r="R9" s="267"/>
      <c r="S9" s="267"/>
      <c r="T9" s="267"/>
      <c r="U9" s="267"/>
    </row>
    <row r="10" spans="1:21" x14ac:dyDescent="0.25">
      <c r="A10" s="319" t="s">
        <v>8</v>
      </c>
      <c r="B10" s="320"/>
      <c r="C10" s="204">
        <v>127</v>
      </c>
      <c r="D10" s="195">
        <v>126</v>
      </c>
      <c r="E10" s="61">
        <v>1</v>
      </c>
      <c r="F10" s="13">
        <v>277.43</v>
      </c>
      <c r="G10" s="15">
        <v>2040</v>
      </c>
      <c r="H10" s="195">
        <v>929</v>
      </c>
      <c r="I10" s="198">
        <v>2000</v>
      </c>
      <c r="J10" s="197">
        <v>842</v>
      </c>
      <c r="K10" s="195">
        <v>432</v>
      </c>
      <c r="L10" s="61">
        <v>826</v>
      </c>
      <c r="M10" s="204">
        <v>583</v>
      </c>
      <c r="N10" s="195">
        <v>292</v>
      </c>
      <c r="O10" s="61">
        <v>569</v>
      </c>
      <c r="P10" s="16"/>
      <c r="Q10" s="267"/>
      <c r="R10" s="267"/>
      <c r="S10" s="267"/>
      <c r="T10" s="267"/>
      <c r="U10" s="267"/>
    </row>
    <row r="11" spans="1:21" x14ac:dyDescent="0.25">
      <c r="A11" s="319" t="s">
        <v>9</v>
      </c>
      <c r="B11" s="320"/>
      <c r="C11" s="204">
        <v>131</v>
      </c>
      <c r="D11" s="195">
        <v>130</v>
      </c>
      <c r="E11" s="61">
        <v>1</v>
      </c>
      <c r="F11" s="13">
        <v>309.14</v>
      </c>
      <c r="G11" s="204">
        <v>2201</v>
      </c>
      <c r="H11" s="195">
        <v>994</v>
      </c>
      <c r="I11" s="198">
        <v>2162</v>
      </c>
      <c r="J11" s="197">
        <v>943</v>
      </c>
      <c r="K11" s="195">
        <v>533</v>
      </c>
      <c r="L11" s="61">
        <v>922</v>
      </c>
      <c r="M11" s="204">
        <v>645</v>
      </c>
      <c r="N11" s="195">
        <v>270</v>
      </c>
      <c r="O11" s="61">
        <v>632</v>
      </c>
      <c r="P11" s="16"/>
      <c r="Q11" s="267"/>
      <c r="R11" s="267"/>
      <c r="S11" s="267"/>
      <c r="T11" s="267"/>
      <c r="U11" s="267"/>
    </row>
    <row r="12" spans="1:21" x14ac:dyDescent="0.25">
      <c r="A12" s="319" t="s">
        <v>10</v>
      </c>
      <c r="B12" s="320"/>
      <c r="C12" s="204">
        <v>140</v>
      </c>
      <c r="D12" s="195">
        <v>139</v>
      </c>
      <c r="E12" s="61">
        <v>1</v>
      </c>
      <c r="F12" s="13">
        <v>239.6</v>
      </c>
      <c r="G12" s="204">
        <v>2404</v>
      </c>
      <c r="H12" s="195">
        <v>1117</v>
      </c>
      <c r="I12" s="198">
        <v>2369</v>
      </c>
      <c r="J12" s="197">
        <v>1098</v>
      </c>
      <c r="K12" s="195">
        <v>532</v>
      </c>
      <c r="L12" s="61">
        <v>1078</v>
      </c>
      <c r="M12" s="204">
        <v>614</v>
      </c>
      <c r="N12" s="195">
        <v>277</v>
      </c>
      <c r="O12" s="61">
        <v>604</v>
      </c>
      <c r="P12" s="16"/>
      <c r="Q12" s="267"/>
      <c r="R12" s="267"/>
      <c r="S12" s="267"/>
      <c r="T12" s="267"/>
      <c r="U12" s="267"/>
    </row>
    <row r="13" spans="1:21" x14ac:dyDescent="0.25">
      <c r="A13" s="319" t="s">
        <v>64</v>
      </c>
      <c r="B13" s="320"/>
      <c r="C13" s="204">
        <v>146</v>
      </c>
      <c r="D13" s="195">
        <v>145</v>
      </c>
      <c r="E13" s="61">
        <v>1</v>
      </c>
      <c r="F13" s="13">
        <v>361.23</v>
      </c>
      <c r="G13" s="204">
        <v>2612</v>
      </c>
      <c r="H13" s="195">
        <v>1237</v>
      </c>
      <c r="I13" s="198">
        <v>2579</v>
      </c>
      <c r="J13" s="197">
        <v>1095</v>
      </c>
      <c r="K13" s="195">
        <v>464</v>
      </c>
      <c r="L13" s="61">
        <v>1082</v>
      </c>
      <c r="M13" s="204">
        <v>618</v>
      </c>
      <c r="N13" s="195">
        <v>277</v>
      </c>
      <c r="O13" s="61">
        <v>605</v>
      </c>
      <c r="P13" s="16"/>
    </row>
    <row r="14" spans="1:21" x14ac:dyDescent="0.25">
      <c r="A14" s="319" t="s">
        <v>72</v>
      </c>
      <c r="B14" s="320"/>
      <c r="C14" s="204">
        <v>147</v>
      </c>
      <c r="D14" s="195">
        <v>146</v>
      </c>
      <c r="E14" s="61">
        <v>1</v>
      </c>
      <c r="F14" s="13">
        <v>380.06</v>
      </c>
      <c r="G14" s="204">
        <v>2723</v>
      </c>
      <c r="H14" s="195">
        <v>1280</v>
      </c>
      <c r="I14" s="198">
        <v>2690</v>
      </c>
      <c r="J14" s="197">
        <v>1010</v>
      </c>
      <c r="K14" s="195">
        <v>464</v>
      </c>
      <c r="L14" s="61">
        <v>993</v>
      </c>
      <c r="M14" s="204">
        <v>646</v>
      </c>
      <c r="N14" s="195">
        <v>302</v>
      </c>
      <c r="O14" s="61">
        <v>635</v>
      </c>
      <c r="P14" s="16"/>
    </row>
    <row r="15" spans="1:21" x14ac:dyDescent="0.25">
      <c r="A15" s="319" t="s">
        <v>107</v>
      </c>
      <c r="B15" s="320"/>
      <c r="C15" s="204">
        <v>146</v>
      </c>
      <c r="D15" s="195">
        <v>145</v>
      </c>
      <c r="E15" s="61">
        <v>1</v>
      </c>
      <c r="F15" s="13">
        <v>360.05</v>
      </c>
      <c r="G15" s="204">
        <v>2719</v>
      </c>
      <c r="H15" s="195">
        <v>1292</v>
      </c>
      <c r="I15" s="198">
        <v>2697</v>
      </c>
      <c r="J15" s="197">
        <v>942</v>
      </c>
      <c r="K15" s="195">
        <v>464</v>
      </c>
      <c r="L15" s="61">
        <v>934</v>
      </c>
      <c r="M15" s="204">
        <v>693</v>
      </c>
      <c r="N15" s="195">
        <v>321</v>
      </c>
      <c r="O15" s="61">
        <v>684</v>
      </c>
      <c r="P15" s="16"/>
    </row>
    <row r="16" spans="1:21" x14ac:dyDescent="0.25">
      <c r="A16" s="319" t="s">
        <v>122</v>
      </c>
      <c r="B16" s="320"/>
      <c r="C16" s="204">
        <v>140</v>
      </c>
      <c r="D16" s="195">
        <v>139</v>
      </c>
      <c r="E16" s="61">
        <v>1</v>
      </c>
      <c r="F16" s="13">
        <v>362</v>
      </c>
      <c r="G16" s="204">
        <v>2720</v>
      </c>
      <c r="H16" s="195">
        <v>1267</v>
      </c>
      <c r="I16" s="198">
        <v>2689</v>
      </c>
      <c r="J16" s="197">
        <v>966</v>
      </c>
      <c r="K16" s="195">
        <v>433</v>
      </c>
      <c r="L16" s="61">
        <v>944</v>
      </c>
      <c r="M16" s="204">
        <v>595</v>
      </c>
      <c r="N16" s="195">
        <v>286</v>
      </c>
      <c r="O16" s="61">
        <v>588</v>
      </c>
      <c r="P16" s="16"/>
    </row>
    <row r="17" spans="1:18" ht="15.75" thickBot="1" x14ac:dyDescent="0.3">
      <c r="A17" s="314" t="s">
        <v>140</v>
      </c>
      <c r="B17" s="315"/>
      <c r="C17" s="204">
        <v>144</v>
      </c>
      <c r="D17" s="195">
        <v>143</v>
      </c>
      <c r="E17" s="61">
        <v>1</v>
      </c>
      <c r="F17" s="13">
        <v>370.15</v>
      </c>
      <c r="G17" s="204">
        <v>2763</v>
      </c>
      <c r="H17" s="195">
        <v>1248</v>
      </c>
      <c r="I17" s="198">
        <v>2725</v>
      </c>
      <c r="J17" s="37">
        <v>926</v>
      </c>
      <c r="K17" s="32">
        <v>424</v>
      </c>
      <c r="L17" s="270">
        <v>909</v>
      </c>
      <c r="M17" s="293" t="s">
        <v>29</v>
      </c>
      <c r="N17" s="294" t="s">
        <v>29</v>
      </c>
      <c r="O17" s="60" t="s">
        <v>29</v>
      </c>
      <c r="P17" s="16"/>
      <c r="Q17" s="212"/>
      <c r="R17" s="212"/>
    </row>
    <row r="18" spans="1:18" ht="15" customHeight="1" x14ac:dyDescent="0.25">
      <c r="A18" s="316" t="s">
        <v>141</v>
      </c>
      <c r="B18" s="141" t="s">
        <v>74</v>
      </c>
      <c r="C18" s="133">
        <f>C17-C16</f>
        <v>4</v>
      </c>
      <c r="D18" s="134">
        <f t="shared" ref="D18:L18" si="0">D17-D16</f>
        <v>4</v>
      </c>
      <c r="E18" s="135">
        <f t="shared" si="0"/>
        <v>0</v>
      </c>
      <c r="F18" s="132">
        <f t="shared" si="0"/>
        <v>8.1499999999999773</v>
      </c>
      <c r="G18" s="156">
        <f t="shared" si="0"/>
        <v>43</v>
      </c>
      <c r="H18" s="134">
        <f t="shared" si="0"/>
        <v>-19</v>
      </c>
      <c r="I18" s="134">
        <f t="shared" si="0"/>
        <v>36</v>
      </c>
      <c r="J18" s="133">
        <f t="shared" si="0"/>
        <v>-40</v>
      </c>
      <c r="K18" s="134">
        <f t="shared" si="0"/>
        <v>-9</v>
      </c>
      <c r="L18" s="134">
        <f t="shared" si="0"/>
        <v>-35</v>
      </c>
      <c r="M18" s="172" t="s">
        <v>29</v>
      </c>
      <c r="N18" s="157" t="s">
        <v>29</v>
      </c>
      <c r="O18" s="158" t="s">
        <v>29</v>
      </c>
      <c r="P18" s="16"/>
      <c r="Q18" s="212"/>
    </row>
    <row r="19" spans="1:18" x14ac:dyDescent="0.25">
      <c r="A19" s="317"/>
      <c r="B19" s="136" t="s">
        <v>75</v>
      </c>
      <c r="C19" s="138">
        <f>C17/C16-1</f>
        <v>2.857142857142847E-2</v>
      </c>
      <c r="D19" s="139">
        <f t="shared" ref="D19:L19" si="1">D17/D16-1</f>
        <v>2.877697841726623E-2</v>
      </c>
      <c r="E19" s="140">
        <f t="shared" si="1"/>
        <v>0</v>
      </c>
      <c r="F19" s="137">
        <f t="shared" si="1"/>
        <v>2.2513812154696167E-2</v>
      </c>
      <c r="G19" s="162">
        <f t="shared" si="1"/>
        <v>1.580882352941182E-2</v>
      </c>
      <c r="H19" s="139">
        <f t="shared" si="1"/>
        <v>-1.4996053670086829E-2</v>
      </c>
      <c r="I19" s="139">
        <f t="shared" si="1"/>
        <v>1.3387876534027621E-2</v>
      </c>
      <c r="J19" s="138">
        <f t="shared" si="1"/>
        <v>-4.1407867494824058E-2</v>
      </c>
      <c r="K19" s="139">
        <f t="shared" si="1"/>
        <v>-2.0785219399538146E-2</v>
      </c>
      <c r="L19" s="139">
        <f t="shared" si="1"/>
        <v>-3.7076271186440635E-2</v>
      </c>
      <c r="M19" s="174" t="s">
        <v>29</v>
      </c>
      <c r="N19" s="163" t="s">
        <v>29</v>
      </c>
      <c r="O19" s="164" t="s">
        <v>29</v>
      </c>
      <c r="P19" s="58"/>
    </row>
    <row r="20" spans="1:18" ht="15" customHeight="1" x14ac:dyDescent="0.25">
      <c r="A20" s="318" t="s">
        <v>142</v>
      </c>
      <c r="B20" s="142" t="s">
        <v>74</v>
      </c>
      <c r="C20" s="144">
        <f>C17-C12</f>
        <v>4</v>
      </c>
      <c r="D20" s="145">
        <f t="shared" ref="D20:L20" si="2">D17-D12</f>
        <v>4</v>
      </c>
      <c r="E20" s="146">
        <f t="shared" si="2"/>
        <v>0</v>
      </c>
      <c r="F20" s="143">
        <f t="shared" si="2"/>
        <v>130.54999999999998</v>
      </c>
      <c r="G20" s="159">
        <f t="shared" si="2"/>
        <v>359</v>
      </c>
      <c r="H20" s="145">
        <f t="shared" si="2"/>
        <v>131</v>
      </c>
      <c r="I20" s="145">
        <f t="shared" si="2"/>
        <v>356</v>
      </c>
      <c r="J20" s="144">
        <f t="shared" si="2"/>
        <v>-172</v>
      </c>
      <c r="K20" s="145">
        <f t="shared" si="2"/>
        <v>-108</v>
      </c>
      <c r="L20" s="145">
        <f t="shared" si="2"/>
        <v>-169</v>
      </c>
      <c r="M20" s="176" t="s">
        <v>29</v>
      </c>
      <c r="N20" s="160" t="s">
        <v>29</v>
      </c>
      <c r="O20" s="161" t="s">
        <v>29</v>
      </c>
    </row>
    <row r="21" spans="1:18" x14ac:dyDescent="0.25">
      <c r="A21" s="317"/>
      <c r="B21" s="136" t="s">
        <v>75</v>
      </c>
      <c r="C21" s="138">
        <f>C17/C12-1</f>
        <v>2.857142857142847E-2</v>
      </c>
      <c r="D21" s="139">
        <f t="shared" ref="D21:L21" si="3">D17/D12-1</f>
        <v>2.877697841726623E-2</v>
      </c>
      <c r="E21" s="140">
        <f t="shared" si="3"/>
        <v>0</v>
      </c>
      <c r="F21" s="137">
        <f t="shared" si="3"/>
        <v>0.54486644407345564</v>
      </c>
      <c r="G21" s="162">
        <f t="shared" si="3"/>
        <v>0.14933444259567397</v>
      </c>
      <c r="H21" s="139">
        <f t="shared" si="3"/>
        <v>0.11727842435093994</v>
      </c>
      <c r="I21" s="139">
        <f t="shared" si="3"/>
        <v>0.15027437737441951</v>
      </c>
      <c r="J21" s="138">
        <f t="shared" si="3"/>
        <v>-0.15664845173041897</v>
      </c>
      <c r="K21" s="139">
        <f t="shared" si="3"/>
        <v>-0.20300751879699253</v>
      </c>
      <c r="L21" s="139">
        <f t="shared" si="3"/>
        <v>-0.1567717996289425</v>
      </c>
      <c r="M21" s="174" t="s">
        <v>29</v>
      </c>
      <c r="N21" s="163" t="s">
        <v>29</v>
      </c>
      <c r="O21" s="164" t="s">
        <v>29</v>
      </c>
    </row>
    <row r="22" spans="1:18" ht="15" customHeight="1" x14ac:dyDescent="0.25">
      <c r="A22" s="318" t="s">
        <v>143</v>
      </c>
      <c r="B22" s="142" t="s">
        <v>74</v>
      </c>
      <c r="C22" s="144">
        <f>C17-C7</f>
        <v>18</v>
      </c>
      <c r="D22" s="145">
        <f t="shared" ref="D22:L22" si="4">D17-D7</f>
        <v>19</v>
      </c>
      <c r="E22" s="146">
        <f t="shared" si="4"/>
        <v>-2</v>
      </c>
      <c r="F22" s="143">
        <f t="shared" si="4"/>
        <v>112.84999999999997</v>
      </c>
      <c r="G22" s="159">
        <f t="shared" si="4"/>
        <v>710</v>
      </c>
      <c r="H22" s="145">
        <f t="shared" si="4"/>
        <v>240</v>
      </c>
      <c r="I22" s="145">
        <f t="shared" si="4"/>
        <v>759</v>
      </c>
      <c r="J22" s="144">
        <f t="shared" si="4"/>
        <v>-101</v>
      </c>
      <c r="K22" s="145">
        <f t="shared" si="4"/>
        <v>-85</v>
      </c>
      <c r="L22" s="145">
        <f t="shared" si="4"/>
        <v>-98</v>
      </c>
      <c r="M22" s="176" t="s">
        <v>29</v>
      </c>
      <c r="N22" s="160" t="s">
        <v>29</v>
      </c>
      <c r="O22" s="161" t="s">
        <v>29</v>
      </c>
    </row>
    <row r="23" spans="1:18" ht="15.75" thickBot="1" x14ac:dyDescent="0.3">
      <c r="A23" s="345"/>
      <c r="B23" s="147" t="s">
        <v>75</v>
      </c>
      <c r="C23" s="148">
        <f>C17/C7-1</f>
        <v>0.14285714285714279</v>
      </c>
      <c r="D23" s="149">
        <f t="shared" ref="D23:L23" si="5">D17/D7-1</f>
        <v>0.15322580645161299</v>
      </c>
      <c r="E23" s="171">
        <f t="shared" si="5"/>
        <v>-0.66666666666666674</v>
      </c>
      <c r="F23" s="167">
        <f t="shared" si="5"/>
        <v>0.43859308200544089</v>
      </c>
      <c r="G23" s="170">
        <f t="shared" si="5"/>
        <v>0.34583536288358507</v>
      </c>
      <c r="H23" s="149">
        <f t="shared" si="5"/>
        <v>0.23809523809523814</v>
      </c>
      <c r="I23" s="149">
        <f t="shared" si="5"/>
        <v>0.38606307222787395</v>
      </c>
      <c r="J23" s="148">
        <f t="shared" si="5"/>
        <v>-9.8344693281402162E-2</v>
      </c>
      <c r="K23" s="149">
        <f t="shared" si="5"/>
        <v>-0.16699410609037324</v>
      </c>
      <c r="L23" s="149">
        <f t="shared" si="5"/>
        <v>-9.7318768619662377E-2</v>
      </c>
      <c r="M23" s="178" t="s">
        <v>29</v>
      </c>
      <c r="N23" s="168" t="s">
        <v>29</v>
      </c>
      <c r="O23" s="169" t="s">
        <v>29</v>
      </c>
    </row>
    <row r="24" spans="1:18" ht="25.5" customHeight="1" x14ac:dyDescent="0.25">
      <c r="A24" s="387" t="s">
        <v>34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</row>
    <row r="25" spans="1:18" x14ac:dyDescent="0.25">
      <c r="A25" s="245" t="s">
        <v>102</v>
      </c>
      <c r="J25" s="267"/>
      <c r="K25" s="267"/>
    </row>
    <row r="26" spans="1:18" x14ac:dyDescent="0.25">
      <c r="A26" s="245" t="s">
        <v>101</v>
      </c>
      <c r="E26" s="28"/>
      <c r="F26" s="267"/>
      <c r="G26"/>
      <c r="H26" s="28"/>
      <c r="I26" s="28"/>
      <c r="J26" s="267"/>
      <c r="K26" s="267"/>
      <c r="L26" s="28"/>
      <c r="M26" s="28"/>
      <c r="N26" s="28"/>
      <c r="O26" s="28"/>
    </row>
    <row r="27" spans="1:18" x14ac:dyDescent="0.2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267"/>
      <c r="N27" s="267"/>
      <c r="O27" s="36"/>
    </row>
    <row r="28" spans="1:18" x14ac:dyDescent="0.25"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267"/>
      <c r="N28" s="267"/>
      <c r="O28" s="65"/>
    </row>
    <row r="29" spans="1:18" x14ac:dyDescent="0.25">
      <c r="E29" s="28"/>
      <c r="F29" s="28"/>
      <c r="G29" s="28"/>
      <c r="H29" s="215"/>
      <c r="I29" s="28"/>
      <c r="J29" s="28"/>
      <c r="K29" s="28"/>
      <c r="L29" s="28"/>
      <c r="M29" s="28"/>
      <c r="N29" s="28"/>
      <c r="O29" s="28"/>
    </row>
    <row r="30" spans="1:18" x14ac:dyDescent="0.25">
      <c r="E30" s="28"/>
      <c r="F30" s="28"/>
      <c r="G30" s="28"/>
      <c r="H30" s="215"/>
      <c r="I30" s="28"/>
      <c r="J30" s="28"/>
      <c r="K30" s="28"/>
      <c r="L30" s="28"/>
      <c r="M30" s="28"/>
      <c r="N30" s="28"/>
      <c r="O30" s="28"/>
    </row>
    <row r="31" spans="1:18" x14ac:dyDescent="0.25">
      <c r="E31" s="28"/>
      <c r="F31" s="28"/>
      <c r="G31" s="28"/>
      <c r="H31" s="216"/>
      <c r="I31" s="28"/>
      <c r="J31" s="28"/>
      <c r="K31" s="28"/>
      <c r="L31" s="28"/>
      <c r="M31" s="28"/>
      <c r="N31" s="28"/>
      <c r="O31" s="28"/>
    </row>
    <row r="32" spans="1:18" x14ac:dyDescent="0.25"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5:15" x14ac:dyDescent="0.25"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5:15" x14ac:dyDescent="0.25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5:15" x14ac:dyDescent="0.25"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5:15" x14ac:dyDescent="0.25"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5:15" x14ac:dyDescent="0.2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5:15" x14ac:dyDescent="0.2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5:15" x14ac:dyDescent="0.2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5:15" x14ac:dyDescent="0.25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</sheetData>
  <mergeCells count="37">
    <mergeCell ref="A24:O24"/>
    <mergeCell ref="M3:O3"/>
    <mergeCell ref="D4:E4"/>
    <mergeCell ref="G4:G6"/>
    <mergeCell ref="H4:I4"/>
    <mergeCell ref="K5:K6"/>
    <mergeCell ref="J3:L3"/>
    <mergeCell ref="L5:L6"/>
    <mergeCell ref="N5:N6"/>
    <mergeCell ref="O5:O6"/>
    <mergeCell ref="A8:B8"/>
    <mergeCell ref="A9:B9"/>
    <mergeCell ref="K4:L4"/>
    <mergeCell ref="M4:M6"/>
    <mergeCell ref="N4:O4"/>
    <mergeCell ref="A7:B7"/>
    <mergeCell ref="J4:J6"/>
    <mergeCell ref="A3:B6"/>
    <mergeCell ref="C3:E3"/>
    <mergeCell ref="C4:C6"/>
    <mergeCell ref="D5:D6"/>
    <mergeCell ref="E5:E6"/>
    <mergeCell ref="H5:H6"/>
    <mergeCell ref="I5:I6"/>
    <mergeCell ref="F3:F6"/>
    <mergeCell ref="G3:I3"/>
    <mergeCell ref="A10:B10"/>
    <mergeCell ref="A22:A23"/>
    <mergeCell ref="A14:B14"/>
    <mergeCell ref="A15:B15"/>
    <mergeCell ref="A16:B16"/>
    <mergeCell ref="A17:B17"/>
    <mergeCell ref="A18:A19"/>
    <mergeCell ref="A20:A21"/>
    <mergeCell ref="A12:B12"/>
    <mergeCell ref="A13:B13"/>
    <mergeCell ref="A11:B11"/>
  </mergeCells>
  <hyperlinks>
    <hyperlink ref="A2" location="OBSAH!A1" tooltip="o" display="zpět na obsah"/>
  </hyperlinks>
  <pageMargins left="0.7" right="0.7" top="0.78740157499999996" bottom="0.78740157499999996" header="0.3" footer="0.3"/>
  <ignoredErrors>
    <ignoredError sqref="C18:L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V44"/>
  <sheetViews>
    <sheetView zoomScaleNormal="100" workbookViewId="0"/>
  </sheetViews>
  <sheetFormatPr defaultRowHeight="15" x14ac:dyDescent="0.25"/>
  <cols>
    <col min="1" max="1" width="12.85546875" customWidth="1"/>
    <col min="2" max="2" width="6.5703125" style="48" customWidth="1"/>
    <col min="3" max="6" width="6.42578125" customWidth="1"/>
    <col min="7" max="8" width="7.140625" customWidth="1"/>
    <col min="9" max="9" width="7.140625" style="48" customWidth="1"/>
    <col min="10" max="12" width="7.140625" customWidth="1"/>
    <col min="13" max="13" width="7.140625" style="48" customWidth="1"/>
    <col min="14" max="16" width="7.140625" customWidth="1"/>
    <col min="17" max="17" width="7.140625" style="48" customWidth="1"/>
    <col min="18" max="18" width="7.140625" customWidth="1"/>
    <col min="19" max="19" width="7.5703125" customWidth="1"/>
  </cols>
  <sheetData>
    <row r="1" spans="1:22" s="12" customFormat="1" ht="16.5" customHeight="1" x14ac:dyDescent="0.2">
      <c r="A1" s="57" t="s">
        <v>151</v>
      </c>
      <c r="B1" s="57"/>
      <c r="Q1" s="118"/>
      <c r="R1" s="267"/>
      <c r="S1" s="267"/>
    </row>
    <row r="2" spans="1:22" s="2" customFormat="1" ht="17.25" customHeight="1" thickBot="1" x14ac:dyDescent="0.3">
      <c r="A2" s="71" t="s">
        <v>76</v>
      </c>
      <c r="B2" s="45"/>
      <c r="G2" s="267"/>
      <c r="H2"/>
      <c r="I2" s="45"/>
      <c r="L2" s="2" t="s">
        <v>0</v>
      </c>
      <c r="M2" s="45"/>
      <c r="Q2" s="45"/>
      <c r="R2" s="267"/>
      <c r="S2" s="267"/>
    </row>
    <row r="3" spans="1:22" ht="22.5" customHeight="1" x14ac:dyDescent="0.25">
      <c r="A3" s="367" t="s">
        <v>78</v>
      </c>
      <c r="B3" s="368"/>
      <c r="C3" s="371" t="s">
        <v>77</v>
      </c>
      <c r="D3" s="372"/>
      <c r="E3" s="373"/>
      <c r="F3" s="383" t="s">
        <v>109</v>
      </c>
      <c r="G3" s="386" t="s">
        <v>80</v>
      </c>
      <c r="H3" s="372"/>
      <c r="I3" s="372"/>
      <c r="J3" s="373"/>
      <c r="K3" s="371" t="s">
        <v>81</v>
      </c>
      <c r="L3" s="372"/>
      <c r="M3" s="372"/>
      <c r="N3" s="373"/>
      <c r="O3" s="371" t="s">
        <v>103</v>
      </c>
      <c r="P3" s="372"/>
      <c r="Q3" s="372"/>
      <c r="R3" s="373"/>
    </row>
    <row r="4" spans="1:22" ht="22.5" customHeight="1" x14ac:dyDescent="0.25">
      <c r="A4" s="369"/>
      <c r="B4" s="370"/>
      <c r="C4" s="396" t="s">
        <v>63</v>
      </c>
      <c r="D4" s="388" t="s">
        <v>2</v>
      </c>
      <c r="E4" s="389"/>
      <c r="F4" s="384"/>
      <c r="G4" s="390" t="s">
        <v>1</v>
      </c>
      <c r="H4" s="393" t="s">
        <v>2</v>
      </c>
      <c r="I4" s="394"/>
      <c r="J4" s="395"/>
      <c r="K4" s="364" t="s">
        <v>1</v>
      </c>
      <c r="L4" s="393" t="s">
        <v>2</v>
      </c>
      <c r="M4" s="394"/>
      <c r="N4" s="395"/>
      <c r="O4" s="364" t="s">
        <v>1</v>
      </c>
      <c r="P4" s="393" t="s">
        <v>2</v>
      </c>
      <c r="Q4" s="394"/>
      <c r="R4" s="395"/>
    </row>
    <row r="5" spans="1:22" ht="17.25" customHeight="1" x14ac:dyDescent="0.25">
      <c r="A5" s="369"/>
      <c r="B5" s="370"/>
      <c r="C5" s="397"/>
      <c r="D5" s="377" t="s">
        <v>85</v>
      </c>
      <c r="E5" s="379" t="s">
        <v>110</v>
      </c>
      <c r="F5" s="384"/>
      <c r="G5" s="391"/>
      <c r="H5" s="381" t="s">
        <v>3</v>
      </c>
      <c r="I5" s="381" t="s">
        <v>85</v>
      </c>
      <c r="J5" s="379" t="s">
        <v>84</v>
      </c>
      <c r="K5" s="365"/>
      <c r="L5" s="381" t="s">
        <v>3</v>
      </c>
      <c r="M5" s="381" t="s">
        <v>85</v>
      </c>
      <c r="N5" s="379" t="s">
        <v>84</v>
      </c>
      <c r="O5" s="365"/>
      <c r="P5" s="381" t="s">
        <v>3</v>
      </c>
      <c r="Q5" s="381" t="s">
        <v>85</v>
      </c>
      <c r="R5" s="379" t="s">
        <v>84</v>
      </c>
    </row>
    <row r="6" spans="1:22" ht="17.25" customHeight="1" thickBot="1" x14ac:dyDescent="0.3">
      <c r="A6" s="369"/>
      <c r="B6" s="370"/>
      <c r="C6" s="376"/>
      <c r="D6" s="378"/>
      <c r="E6" s="380"/>
      <c r="F6" s="385"/>
      <c r="G6" s="392"/>
      <c r="H6" s="382"/>
      <c r="I6" s="382"/>
      <c r="J6" s="380"/>
      <c r="K6" s="366"/>
      <c r="L6" s="382"/>
      <c r="M6" s="382"/>
      <c r="N6" s="380"/>
      <c r="O6" s="366"/>
      <c r="P6" s="382"/>
      <c r="Q6" s="382"/>
      <c r="R6" s="380"/>
    </row>
    <row r="7" spans="1:22" s="16" customFormat="1" ht="17.25" customHeight="1" x14ac:dyDescent="0.2">
      <c r="A7" s="325" t="s">
        <v>5</v>
      </c>
      <c r="B7" s="326"/>
      <c r="C7" s="204">
        <v>525</v>
      </c>
      <c r="D7" s="46">
        <v>520</v>
      </c>
      <c r="E7" s="61">
        <v>30</v>
      </c>
      <c r="F7" s="13">
        <v>5139</v>
      </c>
      <c r="G7" s="15">
        <v>103685</v>
      </c>
      <c r="H7" s="46">
        <v>34492</v>
      </c>
      <c r="I7" s="59">
        <v>102184</v>
      </c>
      <c r="J7" s="61">
        <v>620</v>
      </c>
      <c r="K7" s="14">
        <v>34926</v>
      </c>
      <c r="L7" s="46">
        <v>12271</v>
      </c>
      <c r="M7" s="59">
        <v>34304</v>
      </c>
      <c r="N7" s="61">
        <v>548</v>
      </c>
      <c r="O7" s="14">
        <v>27985</v>
      </c>
      <c r="P7" s="76">
        <v>9138</v>
      </c>
      <c r="Q7" s="59">
        <v>27531</v>
      </c>
      <c r="R7" s="61">
        <v>345</v>
      </c>
    </row>
    <row r="8" spans="1:22" s="16" customFormat="1" ht="17.25" customHeight="1" x14ac:dyDescent="0.2">
      <c r="A8" s="319" t="s">
        <v>6</v>
      </c>
      <c r="B8" s="320"/>
      <c r="C8" s="204">
        <v>522</v>
      </c>
      <c r="D8" s="46">
        <v>516</v>
      </c>
      <c r="E8" s="61">
        <v>32</v>
      </c>
      <c r="F8" s="13">
        <v>4928</v>
      </c>
      <c r="G8" s="15">
        <v>100558</v>
      </c>
      <c r="H8" s="46">
        <v>33579</v>
      </c>
      <c r="I8" s="59">
        <v>98892</v>
      </c>
      <c r="J8" s="61">
        <v>850</v>
      </c>
      <c r="K8" s="14">
        <v>34441</v>
      </c>
      <c r="L8" s="46">
        <v>12024</v>
      </c>
      <c r="M8" s="59">
        <v>33818</v>
      </c>
      <c r="N8" s="61">
        <v>746</v>
      </c>
      <c r="O8" s="47">
        <v>25433</v>
      </c>
      <c r="P8" s="76">
        <v>8278</v>
      </c>
      <c r="Q8" s="59">
        <v>24994</v>
      </c>
      <c r="R8" s="61">
        <v>488</v>
      </c>
    </row>
    <row r="9" spans="1:22" s="16" customFormat="1" ht="17.25" customHeight="1" x14ac:dyDescent="0.2">
      <c r="A9" s="319" t="s">
        <v>7</v>
      </c>
      <c r="B9" s="320"/>
      <c r="C9" s="204">
        <v>523</v>
      </c>
      <c r="D9" s="46">
        <v>519</v>
      </c>
      <c r="E9" s="61">
        <v>32</v>
      </c>
      <c r="F9" s="13">
        <v>4848</v>
      </c>
      <c r="G9" s="15">
        <v>97491</v>
      </c>
      <c r="H9" s="46">
        <v>32847</v>
      </c>
      <c r="I9" s="59">
        <v>95555</v>
      </c>
      <c r="J9" s="61">
        <v>1174</v>
      </c>
      <c r="K9" s="14">
        <v>33129</v>
      </c>
      <c r="L9" s="46">
        <v>11697</v>
      </c>
      <c r="M9" s="59">
        <v>32433</v>
      </c>
      <c r="N9" s="61">
        <v>1058</v>
      </c>
      <c r="O9" s="47">
        <v>24689</v>
      </c>
      <c r="P9" s="76">
        <v>8233</v>
      </c>
      <c r="Q9" s="59">
        <v>24080</v>
      </c>
      <c r="R9" s="61">
        <v>635</v>
      </c>
    </row>
    <row r="10" spans="1:22" s="16" customFormat="1" ht="17.25" customHeight="1" x14ac:dyDescent="0.2">
      <c r="A10" s="319" t="s">
        <v>8</v>
      </c>
      <c r="B10" s="320"/>
      <c r="C10" s="204">
        <v>517</v>
      </c>
      <c r="D10" s="46">
        <v>512</v>
      </c>
      <c r="E10" s="61">
        <v>36</v>
      </c>
      <c r="F10" s="13">
        <v>4790</v>
      </c>
      <c r="G10" s="15">
        <v>94759</v>
      </c>
      <c r="H10" s="46">
        <v>32481</v>
      </c>
      <c r="I10" s="59">
        <v>92759</v>
      </c>
      <c r="J10" s="61">
        <v>1541</v>
      </c>
      <c r="K10" s="47">
        <v>33029</v>
      </c>
      <c r="L10" s="46">
        <v>12127</v>
      </c>
      <c r="M10" s="59">
        <v>32237</v>
      </c>
      <c r="N10" s="61">
        <v>1400</v>
      </c>
      <c r="O10" s="47">
        <v>23642</v>
      </c>
      <c r="P10" s="76">
        <v>7811</v>
      </c>
      <c r="Q10" s="59">
        <v>22929</v>
      </c>
      <c r="R10" s="61">
        <v>848</v>
      </c>
    </row>
    <row r="11" spans="1:22" s="16" customFormat="1" ht="17.25" customHeight="1" x14ac:dyDescent="0.2">
      <c r="A11" s="319" t="s">
        <v>9</v>
      </c>
      <c r="B11" s="320"/>
      <c r="C11" s="204">
        <v>515</v>
      </c>
      <c r="D11" s="46">
        <v>510</v>
      </c>
      <c r="E11" s="61">
        <v>38</v>
      </c>
      <c r="F11" s="13">
        <v>4731</v>
      </c>
      <c r="G11" s="43">
        <v>91841</v>
      </c>
      <c r="H11" s="46">
        <v>31799</v>
      </c>
      <c r="I11" s="59">
        <v>89654</v>
      </c>
      <c r="J11" s="61">
        <v>1620</v>
      </c>
      <c r="K11" s="47">
        <v>32010</v>
      </c>
      <c r="L11" s="46">
        <v>11519</v>
      </c>
      <c r="M11" s="59">
        <v>31173</v>
      </c>
      <c r="N11" s="61">
        <v>1420</v>
      </c>
      <c r="O11" s="47">
        <v>22095</v>
      </c>
      <c r="P11" s="76">
        <v>7380</v>
      </c>
      <c r="Q11" s="59">
        <v>21335</v>
      </c>
      <c r="R11" s="61">
        <v>888</v>
      </c>
    </row>
    <row r="12" spans="1:22" s="16" customFormat="1" ht="17.25" customHeight="1" x14ac:dyDescent="0.2">
      <c r="A12" s="319" t="s">
        <v>10</v>
      </c>
      <c r="B12" s="320"/>
      <c r="C12" s="204">
        <v>519</v>
      </c>
      <c r="D12" s="46">
        <v>513</v>
      </c>
      <c r="E12" s="61">
        <v>40</v>
      </c>
      <c r="F12" s="13">
        <v>4609</v>
      </c>
      <c r="G12" s="43">
        <v>89467</v>
      </c>
      <c r="H12" s="46">
        <v>30794</v>
      </c>
      <c r="I12" s="59">
        <v>86964</v>
      </c>
      <c r="J12" s="61">
        <v>1744</v>
      </c>
      <c r="K12" s="47">
        <v>31112</v>
      </c>
      <c r="L12" s="46">
        <v>10861</v>
      </c>
      <c r="M12" s="59">
        <v>30177</v>
      </c>
      <c r="N12" s="61">
        <v>1450</v>
      </c>
      <c r="O12" s="47">
        <v>22244</v>
      </c>
      <c r="P12" s="76">
        <v>7752</v>
      </c>
      <c r="Q12" s="59">
        <v>21304</v>
      </c>
      <c r="R12" s="61">
        <v>890</v>
      </c>
    </row>
    <row r="13" spans="1:22" s="16" customFormat="1" ht="17.25" customHeight="1" x14ac:dyDescent="0.2">
      <c r="A13" s="319" t="s">
        <v>64</v>
      </c>
      <c r="B13" s="320"/>
      <c r="C13" s="204">
        <v>517</v>
      </c>
      <c r="D13" s="46">
        <v>511</v>
      </c>
      <c r="E13" s="61">
        <v>40</v>
      </c>
      <c r="F13" s="13">
        <v>4504</v>
      </c>
      <c r="G13" s="43">
        <v>87437</v>
      </c>
      <c r="H13" s="46">
        <v>29856</v>
      </c>
      <c r="I13" s="59">
        <v>84864</v>
      </c>
      <c r="J13" s="61">
        <v>1956</v>
      </c>
      <c r="K13" s="47">
        <v>31376</v>
      </c>
      <c r="L13" s="46">
        <v>11086</v>
      </c>
      <c r="M13" s="59">
        <v>30328</v>
      </c>
      <c r="N13" s="61">
        <v>1657</v>
      </c>
      <c r="O13" s="47">
        <v>21917</v>
      </c>
      <c r="P13" s="76">
        <v>7401</v>
      </c>
      <c r="Q13" s="59">
        <v>20902</v>
      </c>
      <c r="R13" s="61">
        <v>1070</v>
      </c>
    </row>
    <row r="14" spans="1:22" s="3" customFormat="1" ht="17.25" customHeight="1" x14ac:dyDescent="0.2">
      <c r="A14" s="319" t="s">
        <v>72</v>
      </c>
      <c r="B14" s="320"/>
      <c r="C14" s="204">
        <v>509</v>
      </c>
      <c r="D14" s="46">
        <v>504</v>
      </c>
      <c r="E14" s="61">
        <v>39</v>
      </c>
      <c r="F14" s="13">
        <v>4491</v>
      </c>
      <c r="G14" s="43">
        <v>86590</v>
      </c>
      <c r="H14" s="46">
        <v>29599</v>
      </c>
      <c r="I14" s="59">
        <v>84002</v>
      </c>
      <c r="J14" s="61">
        <v>1953</v>
      </c>
      <c r="K14" s="47">
        <v>31524</v>
      </c>
      <c r="L14" s="46">
        <v>11078</v>
      </c>
      <c r="M14" s="59">
        <v>30435</v>
      </c>
      <c r="N14" s="61">
        <v>1640</v>
      </c>
      <c r="O14" s="47">
        <v>21331</v>
      </c>
      <c r="P14" s="46">
        <v>7044</v>
      </c>
      <c r="Q14" s="59">
        <v>20263</v>
      </c>
      <c r="R14" s="61">
        <v>1128</v>
      </c>
      <c r="S14" s="16"/>
      <c r="T14" s="267"/>
      <c r="U14" s="267"/>
      <c r="V14" s="267"/>
    </row>
    <row r="15" spans="1:22" s="3" customFormat="1" ht="17.25" customHeight="1" x14ac:dyDescent="0.2">
      <c r="A15" s="319" t="s">
        <v>107</v>
      </c>
      <c r="B15" s="320"/>
      <c r="C15" s="204">
        <v>510</v>
      </c>
      <c r="D15" s="46">
        <v>505</v>
      </c>
      <c r="E15" s="61">
        <v>38</v>
      </c>
      <c r="F15" s="13">
        <v>4528.05</v>
      </c>
      <c r="G15" s="43">
        <v>88783</v>
      </c>
      <c r="H15" s="46">
        <v>30590</v>
      </c>
      <c r="I15" s="59">
        <v>86075</v>
      </c>
      <c r="J15" s="61">
        <v>1990</v>
      </c>
      <c r="K15" s="47">
        <v>32999</v>
      </c>
      <c r="L15" s="46">
        <v>11730</v>
      </c>
      <c r="M15" s="59">
        <v>31902</v>
      </c>
      <c r="N15" s="61">
        <v>1691</v>
      </c>
      <c r="O15" s="47">
        <v>23240</v>
      </c>
      <c r="P15" s="46">
        <v>7751</v>
      </c>
      <c r="Q15" s="59">
        <v>22094</v>
      </c>
      <c r="R15" s="61">
        <v>1155</v>
      </c>
      <c r="S15" s="16"/>
      <c r="T15" s="267"/>
      <c r="U15" s="267"/>
      <c r="V15" s="267"/>
    </row>
    <row r="16" spans="1:22" s="3" customFormat="1" ht="17.25" customHeight="1" x14ac:dyDescent="0.2">
      <c r="A16" s="319" t="s">
        <v>122</v>
      </c>
      <c r="B16" s="320"/>
      <c r="C16" s="204">
        <v>510</v>
      </c>
      <c r="D16" s="46">
        <v>504</v>
      </c>
      <c r="E16" s="61">
        <v>40</v>
      </c>
      <c r="F16" s="13">
        <v>4491</v>
      </c>
      <c r="G16" s="43">
        <v>90641</v>
      </c>
      <c r="H16" s="46">
        <v>31472</v>
      </c>
      <c r="I16" s="59">
        <v>87893</v>
      </c>
      <c r="J16" s="61">
        <v>2188</v>
      </c>
      <c r="K16" s="47">
        <v>32739</v>
      </c>
      <c r="L16" s="46">
        <v>11623</v>
      </c>
      <c r="M16" s="59">
        <v>31590</v>
      </c>
      <c r="N16" s="61">
        <v>1813</v>
      </c>
      <c r="O16" s="47">
        <v>24008</v>
      </c>
      <c r="P16" s="46">
        <v>8088</v>
      </c>
      <c r="Q16" s="59">
        <v>22897</v>
      </c>
      <c r="R16" s="61">
        <v>1267</v>
      </c>
      <c r="S16" s="16"/>
      <c r="T16" s="267"/>
      <c r="U16" s="267"/>
      <c r="V16" s="267"/>
    </row>
    <row r="17" spans="1:22" s="3" customFormat="1" ht="17.25" customHeight="1" thickBot="1" x14ac:dyDescent="0.25">
      <c r="A17" s="314" t="s">
        <v>140</v>
      </c>
      <c r="B17" s="315"/>
      <c r="C17" s="204">
        <v>506</v>
      </c>
      <c r="D17" s="46">
        <v>501</v>
      </c>
      <c r="E17" s="61">
        <v>37</v>
      </c>
      <c r="F17" s="13">
        <v>4723</v>
      </c>
      <c r="G17" s="43">
        <v>91256</v>
      </c>
      <c r="H17" s="46">
        <v>31847</v>
      </c>
      <c r="I17" s="59">
        <v>88563</v>
      </c>
      <c r="J17" s="61">
        <v>2248</v>
      </c>
      <c r="K17" s="47">
        <v>32387</v>
      </c>
      <c r="L17" s="46">
        <v>11510</v>
      </c>
      <c r="M17" s="59">
        <v>31313</v>
      </c>
      <c r="N17" s="61">
        <v>1860</v>
      </c>
      <c r="O17" s="7" t="s">
        <v>29</v>
      </c>
      <c r="P17" s="38" t="s">
        <v>29</v>
      </c>
      <c r="Q17" s="131" t="s">
        <v>29</v>
      </c>
      <c r="R17" s="60" t="s">
        <v>29</v>
      </c>
      <c r="S17" s="16"/>
      <c r="T17" s="267"/>
      <c r="U17" s="267"/>
      <c r="V17" s="267"/>
    </row>
    <row r="18" spans="1:22" s="5" customFormat="1" ht="17.25" customHeight="1" x14ac:dyDescent="0.2">
      <c r="A18" s="316" t="s">
        <v>141</v>
      </c>
      <c r="B18" s="141" t="s">
        <v>74</v>
      </c>
      <c r="C18" s="133">
        <f>C17-C16</f>
        <v>-4</v>
      </c>
      <c r="D18" s="134">
        <f t="shared" ref="D18:N18" si="0">D17-D16</f>
        <v>-3</v>
      </c>
      <c r="E18" s="135">
        <f t="shared" si="0"/>
        <v>-3</v>
      </c>
      <c r="F18" s="132">
        <f t="shared" si="0"/>
        <v>232</v>
      </c>
      <c r="G18" s="133">
        <f t="shared" si="0"/>
        <v>615</v>
      </c>
      <c r="H18" s="134">
        <f t="shared" si="0"/>
        <v>375</v>
      </c>
      <c r="I18" s="134">
        <f t="shared" si="0"/>
        <v>670</v>
      </c>
      <c r="J18" s="135">
        <f t="shared" si="0"/>
        <v>60</v>
      </c>
      <c r="K18" s="133">
        <f t="shared" si="0"/>
        <v>-352</v>
      </c>
      <c r="L18" s="134">
        <f t="shared" si="0"/>
        <v>-113</v>
      </c>
      <c r="M18" s="134">
        <f t="shared" si="0"/>
        <v>-277</v>
      </c>
      <c r="N18" s="135">
        <f t="shared" si="0"/>
        <v>47</v>
      </c>
      <c r="O18" s="172" t="s">
        <v>29</v>
      </c>
      <c r="P18" s="157" t="s">
        <v>29</v>
      </c>
      <c r="Q18" s="157" t="s">
        <v>29</v>
      </c>
      <c r="R18" s="158" t="s">
        <v>29</v>
      </c>
      <c r="T18" s="58"/>
      <c r="U18" s="58"/>
      <c r="V18" s="58"/>
    </row>
    <row r="19" spans="1:22" s="5" customFormat="1" ht="17.25" customHeight="1" x14ac:dyDescent="0.2">
      <c r="A19" s="317"/>
      <c r="B19" s="136" t="s">
        <v>75</v>
      </c>
      <c r="C19" s="138">
        <f>C17/C16-1</f>
        <v>-7.8431372549019329E-3</v>
      </c>
      <c r="D19" s="139">
        <f t="shared" ref="D19:N19" si="1">D17/D16-1</f>
        <v>-5.9523809523809312E-3</v>
      </c>
      <c r="E19" s="140">
        <f t="shared" si="1"/>
        <v>-7.4999999999999956E-2</v>
      </c>
      <c r="F19" s="137">
        <f t="shared" si="1"/>
        <v>5.1658873302159902E-2</v>
      </c>
      <c r="G19" s="138">
        <f t="shared" si="1"/>
        <v>6.7850089915160172E-3</v>
      </c>
      <c r="H19" s="139">
        <f t="shared" si="1"/>
        <v>1.1915353329944089E-2</v>
      </c>
      <c r="I19" s="139">
        <f t="shared" si="1"/>
        <v>7.6229051232747924E-3</v>
      </c>
      <c r="J19" s="140">
        <f t="shared" si="1"/>
        <v>2.7422303473491727E-2</v>
      </c>
      <c r="K19" s="138">
        <f t="shared" si="1"/>
        <v>-1.0751702862029977E-2</v>
      </c>
      <c r="L19" s="139">
        <f t="shared" si="1"/>
        <v>-9.7221027273509675E-3</v>
      </c>
      <c r="M19" s="139">
        <f t="shared" si="1"/>
        <v>-8.7685976574864988E-3</v>
      </c>
      <c r="N19" s="140">
        <f t="shared" si="1"/>
        <v>2.5923883066740316E-2</v>
      </c>
      <c r="O19" s="174" t="s">
        <v>29</v>
      </c>
      <c r="P19" s="163" t="s">
        <v>29</v>
      </c>
      <c r="Q19" s="163" t="s">
        <v>29</v>
      </c>
      <c r="R19" s="164" t="s">
        <v>29</v>
      </c>
    </row>
    <row r="20" spans="1:22" ht="17.25" customHeight="1" x14ac:dyDescent="0.25">
      <c r="A20" s="318" t="s">
        <v>142</v>
      </c>
      <c r="B20" s="142" t="s">
        <v>74</v>
      </c>
      <c r="C20" s="144">
        <f>C17-C12</f>
        <v>-13</v>
      </c>
      <c r="D20" s="145">
        <f t="shared" ref="D20:N20" si="2">D17-D12</f>
        <v>-12</v>
      </c>
      <c r="E20" s="146">
        <f t="shared" si="2"/>
        <v>-3</v>
      </c>
      <c r="F20" s="143">
        <f t="shared" si="2"/>
        <v>114</v>
      </c>
      <c r="G20" s="144">
        <f t="shared" si="2"/>
        <v>1789</v>
      </c>
      <c r="H20" s="145">
        <f t="shared" si="2"/>
        <v>1053</v>
      </c>
      <c r="I20" s="145">
        <f t="shared" si="2"/>
        <v>1599</v>
      </c>
      <c r="J20" s="146">
        <f t="shared" si="2"/>
        <v>504</v>
      </c>
      <c r="K20" s="144">
        <f t="shared" si="2"/>
        <v>1275</v>
      </c>
      <c r="L20" s="145">
        <f t="shared" si="2"/>
        <v>649</v>
      </c>
      <c r="M20" s="145">
        <f t="shared" si="2"/>
        <v>1136</v>
      </c>
      <c r="N20" s="146">
        <f t="shared" si="2"/>
        <v>410</v>
      </c>
      <c r="O20" s="176" t="s">
        <v>29</v>
      </c>
      <c r="P20" s="160" t="s">
        <v>29</v>
      </c>
      <c r="Q20" s="160" t="s">
        <v>29</v>
      </c>
      <c r="R20" s="161" t="s">
        <v>29</v>
      </c>
    </row>
    <row r="21" spans="1:22" ht="17.25" customHeight="1" x14ac:dyDescent="0.25">
      <c r="A21" s="317"/>
      <c r="B21" s="136" t="s">
        <v>75</v>
      </c>
      <c r="C21" s="138">
        <f>C17/C12-1</f>
        <v>-2.5048169556840083E-2</v>
      </c>
      <c r="D21" s="139">
        <f t="shared" ref="D21:N21" si="3">D17/D12-1</f>
        <v>-2.3391812865497075E-2</v>
      </c>
      <c r="E21" s="140">
        <f t="shared" si="3"/>
        <v>-7.4999999999999956E-2</v>
      </c>
      <c r="F21" s="137">
        <f t="shared" si="3"/>
        <v>2.4734215665003223E-2</v>
      </c>
      <c r="G21" s="138">
        <f t="shared" si="3"/>
        <v>1.9996199716096452E-2</v>
      </c>
      <c r="H21" s="139">
        <f t="shared" si="3"/>
        <v>3.4194973046697497E-2</v>
      </c>
      <c r="I21" s="139">
        <f t="shared" si="3"/>
        <v>1.8386918724989654E-2</v>
      </c>
      <c r="J21" s="140">
        <f t="shared" si="3"/>
        <v>0.28899082568807333</v>
      </c>
      <c r="K21" s="138">
        <f t="shared" si="3"/>
        <v>4.0980971972229385E-2</v>
      </c>
      <c r="L21" s="139">
        <f t="shared" si="3"/>
        <v>5.9755087008562802E-2</v>
      </c>
      <c r="M21" s="139">
        <f t="shared" si="3"/>
        <v>3.7644563740597103E-2</v>
      </c>
      <c r="N21" s="140">
        <f t="shared" si="3"/>
        <v>0.28275862068965507</v>
      </c>
      <c r="O21" s="174" t="s">
        <v>29</v>
      </c>
      <c r="P21" s="163" t="s">
        <v>29</v>
      </c>
      <c r="Q21" s="163" t="s">
        <v>29</v>
      </c>
      <c r="R21" s="164" t="s">
        <v>29</v>
      </c>
    </row>
    <row r="22" spans="1:22" ht="17.25" customHeight="1" x14ac:dyDescent="0.25">
      <c r="A22" s="318" t="s">
        <v>143</v>
      </c>
      <c r="B22" s="142" t="s">
        <v>74</v>
      </c>
      <c r="C22" s="144">
        <f>C17-C7</f>
        <v>-19</v>
      </c>
      <c r="D22" s="145">
        <f t="shared" ref="D22:N22" si="4">D17-D7</f>
        <v>-19</v>
      </c>
      <c r="E22" s="146">
        <f t="shared" si="4"/>
        <v>7</v>
      </c>
      <c r="F22" s="143">
        <f t="shared" si="4"/>
        <v>-416</v>
      </c>
      <c r="G22" s="144">
        <f t="shared" si="4"/>
        <v>-12429</v>
      </c>
      <c r="H22" s="145">
        <f t="shared" si="4"/>
        <v>-2645</v>
      </c>
      <c r="I22" s="145">
        <f t="shared" si="4"/>
        <v>-13621</v>
      </c>
      <c r="J22" s="146">
        <f t="shared" si="4"/>
        <v>1628</v>
      </c>
      <c r="K22" s="144">
        <f t="shared" si="4"/>
        <v>-2539</v>
      </c>
      <c r="L22" s="145">
        <f t="shared" si="4"/>
        <v>-761</v>
      </c>
      <c r="M22" s="145">
        <f t="shared" si="4"/>
        <v>-2991</v>
      </c>
      <c r="N22" s="146">
        <f t="shared" si="4"/>
        <v>1312</v>
      </c>
      <c r="O22" s="176" t="s">
        <v>29</v>
      </c>
      <c r="P22" s="160" t="s">
        <v>29</v>
      </c>
      <c r="Q22" s="160" t="s">
        <v>29</v>
      </c>
      <c r="R22" s="161" t="s">
        <v>29</v>
      </c>
    </row>
    <row r="23" spans="1:22" ht="17.25" customHeight="1" thickBot="1" x14ac:dyDescent="0.3">
      <c r="A23" s="345"/>
      <c r="B23" s="147" t="s">
        <v>75</v>
      </c>
      <c r="C23" s="148">
        <f>C17/C7-1</f>
        <v>-3.6190476190476217E-2</v>
      </c>
      <c r="D23" s="149">
        <f t="shared" ref="D23:N23" si="5">D17/D7-1</f>
        <v>-3.653846153846152E-2</v>
      </c>
      <c r="E23" s="171">
        <f t="shared" si="5"/>
        <v>0.23333333333333339</v>
      </c>
      <c r="F23" s="167">
        <f t="shared" si="5"/>
        <v>-8.0949601089706169E-2</v>
      </c>
      <c r="G23" s="148">
        <f t="shared" si="5"/>
        <v>-0.11987269132468537</v>
      </c>
      <c r="H23" s="149">
        <f t="shared" si="5"/>
        <v>-7.6684448567783781E-2</v>
      </c>
      <c r="I23" s="149">
        <f t="shared" si="5"/>
        <v>-0.13329875518672196</v>
      </c>
      <c r="J23" s="171">
        <f t="shared" si="5"/>
        <v>2.6258064516129034</v>
      </c>
      <c r="K23" s="148">
        <f t="shared" si="5"/>
        <v>-7.2696558437839953E-2</v>
      </c>
      <c r="L23" s="149">
        <f t="shared" si="5"/>
        <v>-6.2016135604270217E-2</v>
      </c>
      <c r="M23" s="149">
        <f t="shared" si="5"/>
        <v>-8.7190998134328401E-2</v>
      </c>
      <c r="N23" s="171">
        <f t="shared" si="5"/>
        <v>2.394160583941606</v>
      </c>
      <c r="O23" s="178" t="s">
        <v>29</v>
      </c>
      <c r="P23" s="168" t="s">
        <v>29</v>
      </c>
      <c r="Q23" s="168" t="s">
        <v>29</v>
      </c>
      <c r="R23" s="169" t="s">
        <v>29</v>
      </c>
    </row>
    <row r="24" spans="1:22" ht="17.25" customHeight="1" x14ac:dyDescent="0.25">
      <c r="A24" s="245" t="s">
        <v>34</v>
      </c>
    </row>
    <row r="25" spans="1:22" ht="17.25" customHeight="1" x14ac:dyDescent="0.25">
      <c r="A25" s="245" t="s">
        <v>102</v>
      </c>
      <c r="K25" s="267"/>
      <c r="L25" s="267"/>
    </row>
    <row r="26" spans="1:22" ht="17.25" customHeight="1" x14ac:dyDescent="0.25">
      <c r="A26" s="245" t="s">
        <v>101</v>
      </c>
      <c r="E26" s="28"/>
      <c r="F26" s="28"/>
      <c r="G26" s="28"/>
      <c r="H26" s="28"/>
      <c r="I26" s="28"/>
      <c r="J26" s="28"/>
      <c r="K26" s="267"/>
      <c r="L26" s="267"/>
      <c r="M26" s="28"/>
      <c r="N26" s="28"/>
      <c r="O26" s="28"/>
      <c r="P26" s="28"/>
      <c r="Q26" s="28"/>
      <c r="R26" s="28"/>
    </row>
    <row r="27" spans="1:22" ht="17.25" customHeight="1" x14ac:dyDescent="0.25">
      <c r="C27" s="36"/>
      <c r="D27" s="36"/>
      <c r="E27" s="36"/>
      <c r="F27" s="211"/>
      <c r="G27" s="211"/>
      <c r="H27" s="211"/>
      <c r="I27" s="36"/>
      <c r="J27" s="36"/>
      <c r="K27" s="267"/>
      <c r="L27" s="267"/>
      <c r="M27" s="267"/>
      <c r="N27" s="36"/>
      <c r="O27" s="36"/>
      <c r="P27" s="36"/>
      <c r="Q27" s="36"/>
      <c r="R27" s="36"/>
    </row>
    <row r="28" spans="1:22" x14ac:dyDescent="0.25">
      <c r="C28" s="65"/>
      <c r="D28" s="65"/>
      <c r="E28" s="65"/>
      <c r="F28" s="233"/>
      <c r="G28" s="274"/>
      <c r="H28" s="233"/>
      <c r="I28" s="65"/>
      <c r="J28" s="65"/>
      <c r="K28" s="267"/>
      <c r="L28" s="267"/>
      <c r="M28" s="65"/>
      <c r="N28" s="65"/>
      <c r="O28" s="65"/>
      <c r="P28" s="65"/>
      <c r="Q28" s="65"/>
      <c r="R28" s="65"/>
    </row>
    <row r="29" spans="1:22" x14ac:dyDescent="0.2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2" s="212" customFormat="1" x14ac:dyDescent="0.25">
      <c r="C30" s="65"/>
      <c r="D30" s="65"/>
      <c r="E30" s="65"/>
      <c r="F30" s="65"/>
      <c r="G30" s="36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22" x14ac:dyDescent="0.2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22" x14ac:dyDescent="0.2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5:18" x14ac:dyDescent="0.25">
      <c r="E33" s="28"/>
      <c r="F33" s="28"/>
      <c r="G33" s="28"/>
      <c r="H33" s="215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5:18" x14ac:dyDescent="0.25">
      <c r="E34" s="28"/>
      <c r="F34" s="28"/>
      <c r="G34" s="28"/>
      <c r="H34" s="215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5:18" x14ac:dyDescent="0.25">
      <c r="E35" s="28"/>
      <c r="F35" s="28"/>
      <c r="G35" s="28"/>
      <c r="H35" s="216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5:18" x14ac:dyDescent="0.25"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5:18" x14ac:dyDescent="0.2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5:18" x14ac:dyDescent="0.2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5:18" x14ac:dyDescent="0.2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5:18" x14ac:dyDescent="0.25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5:18" x14ac:dyDescent="0.25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5:18" x14ac:dyDescent="0.25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5:18" x14ac:dyDescent="0.25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5:18" x14ac:dyDescent="0.25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</sheetData>
  <mergeCells count="39">
    <mergeCell ref="A9:B9"/>
    <mergeCell ref="O3:R3"/>
    <mergeCell ref="C4:C6"/>
    <mergeCell ref="D4:E4"/>
    <mergeCell ref="G4:G6"/>
    <mergeCell ref="H4:J4"/>
    <mergeCell ref="P5:P6"/>
    <mergeCell ref="R5:R6"/>
    <mergeCell ref="O4:O6"/>
    <mergeCell ref="P4:R4"/>
    <mergeCell ref="I5:I6"/>
    <mergeCell ref="C3:E3"/>
    <mergeCell ref="E5:E6"/>
    <mergeCell ref="H5:H6"/>
    <mergeCell ref="J5:J6"/>
    <mergeCell ref="L5:L6"/>
    <mergeCell ref="Q5:Q6"/>
    <mergeCell ref="A3:B6"/>
    <mergeCell ref="A7:B7"/>
    <mergeCell ref="A8:B8"/>
    <mergeCell ref="K4:K6"/>
    <mergeCell ref="L4:N4"/>
    <mergeCell ref="N5:N6"/>
    <mergeCell ref="A17:B17"/>
    <mergeCell ref="A18:A19"/>
    <mergeCell ref="A20:A21"/>
    <mergeCell ref="A22:A23"/>
    <mergeCell ref="M5:M6"/>
    <mergeCell ref="A10:B10"/>
    <mergeCell ref="A11:B11"/>
    <mergeCell ref="A12:B12"/>
    <mergeCell ref="A13:B13"/>
    <mergeCell ref="A14:B14"/>
    <mergeCell ref="A15:B15"/>
    <mergeCell ref="A16:B16"/>
    <mergeCell ref="F3:F6"/>
    <mergeCell ref="G3:J3"/>
    <mergeCell ref="K3:N3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C19:N19 C20:N20 C21:N21 C22:N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</vt:i4>
      </vt:variant>
    </vt:vector>
  </HeadingPairs>
  <TitlesOfParts>
    <vt:vector size="17" baseType="lpstr">
      <vt:lpstr>OBSAH</vt:lpstr>
      <vt:lpstr>ZNAČKY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3.2.9</vt:lpstr>
      <vt:lpstr>3.2.10</vt:lpstr>
      <vt:lpstr>3.2.11</vt:lpstr>
      <vt:lpstr>3.2.12</vt:lpstr>
      <vt:lpstr>3.2.13</vt:lpstr>
      <vt:lpstr>3.2.14</vt:lpstr>
      <vt:lpstr>'3.2.13'!Oblast_tisku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2022-08-30T08:30:50Z</dcterms:modified>
</cp:coreProperties>
</file>