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3.4.1" sheetId="38" r:id="rId3"/>
    <sheet name="3.4.2" sheetId="192" r:id="rId4"/>
    <sheet name="3.4.3" sheetId="193" r:id="rId5"/>
  </sheets>
  <calcPr calcId="162913"/>
</workbook>
</file>

<file path=xl/calcChain.xml><?xml version="1.0" encoding="utf-8"?>
<calcChain xmlns="http://schemas.openxmlformats.org/spreadsheetml/2006/main">
  <c r="R25" i="193" l="1"/>
  <c r="Q25" i="193"/>
  <c r="P25" i="193"/>
  <c r="O25" i="193"/>
  <c r="N25" i="193"/>
  <c r="M25" i="193"/>
  <c r="R24" i="193"/>
  <c r="Q24" i="193"/>
  <c r="N24" i="193"/>
  <c r="M24" i="193"/>
  <c r="R23" i="193"/>
  <c r="Q23" i="193"/>
  <c r="P23" i="193"/>
  <c r="O23" i="193"/>
  <c r="N23" i="193"/>
  <c r="M23" i="193"/>
  <c r="R22" i="193"/>
  <c r="Q22" i="193"/>
  <c r="P22" i="193"/>
  <c r="O22" i="193"/>
  <c r="N22" i="193"/>
  <c r="M22" i="193"/>
  <c r="R21" i="193"/>
  <c r="Q21" i="193"/>
  <c r="P21" i="193"/>
  <c r="O21" i="193"/>
  <c r="N21" i="193"/>
  <c r="M21" i="193"/>
  <c r="R20" i="193"/>
  <c r="Q20" i="193"/>
  <c r="P20" i="193"/>
  <c r="O20" i="193"/>
  <c r="N20" i="193"/>
  <c r="M20" i="193"/>
  <c r="R19" i="193"/>
  <c r="Q19" i="193"/>
  <c r="P19" i="193"/>
  <c r="O19" i="193"/>
  <c r="N19" i="193"/>
  <c r="M19" i="193"/>
  <c r="P17" i="193"/>
  <c r="O17" i="193"/>
  <c r="N17" i="193"/>
  <c r="M17" i="193"/>
  <c r="R16" i="193"/>
  <c r="Q16" i="193"/>
  <c r="P16" i="193"/>
  <c r="O16" i="193"/>
  <c r="N16" i="193"/>
  <c r="M16" i="193"/>
  <c r="R15" i="193"/>
  <c r="Q15" i="193"/>
  <c r="P15" i="193"/>
  <c r="O15" i="193"/>
  <c r="N15" i="193"/>
  <c r="M15" i="193"/>
  <c r="R14" i="193"/>
  <c r="Q14" i="193"/>
  <c r="P14" i="193"/>
  <c r="O14" i="193"/>
  <c r="N14" i="193"/>
  <c r="M14" i="193"/>
  <c r="R13" i="193"/>
  <c r="Q13" i="193"/>
  <c r="P13" i="193"/>
  <c r="O13" i="193"/>
  <c r="N13" i="193"/>
  <c r="M13" i="193"/>
  <c r="R11" i="193"/>
  <c r="Q11" i="193"/>
  <c r="P11" i="193"/>
  <c r="O11" i="193"/>
  <c r="N11" i="193"/>
  <c r="M11" i="193"/>
  <c r="R9" i="193"/>
  <c r="Q9" i="193"/>
  <c r="P9" i="193"/>
  <c r="O9" i="193"/>
  <c r="N9" i="193"/>
  <c r="M9" i="193"/>
  <c r="R8" i="193"/>
  <c r="Q8" i="193"/>
  <c r="P8" i="193"/>
  <c r="O8" i="193"/>
  <c r="N8" i="193"/>
  <c r="M8" i="193"/>
  <c r="R7" i="193"/>
  <c r="Q7" i="193"/>
  <c r="P7" i="193"/>
  <c r="O7" i="193"/>
  <c r="N7" i="193"/>
  <c r="M7" i="193"/>
  <c r="R6" i="193"/>
  <c r="Q6" i="193"/>
  <c r="P6" i="193"/>
  <c r="O6" i="193"/>
  <c r="N6" i="193"/>
  <c r="M6" i="193"/>
  <c r="R5" i="193"/>
  <c r="Q5" i="193"/>
  <c r="P5" i="193"/>
  <c r="O5" i="193"/>
  <c r="N5" i="193"/>
  <c r="M5" i="193"/>
  <c r="N22" i="38"/>
  <c r="M22" i="38"/>
  <c r="L22" i="38"/>
  <c r="K22" i="38"/>
  <c r="J22" i="38"/>
  <c r="I22" i="38"/>
  <c r="H22" i="38"/>
  <c r="G22" i="38"/>
  <c r="F22" i="38"/>
  <c r="E22" i="38"/>
  <c r="D22" i="38"/>
  <c r="C22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N20" i="38"/>
  <c r="M20" i="38"/>
  <c r="L20" i="38"/>
  <c r="K20" i="38"/>
  <c r="J20" i="38"/>
  <c r="I20" i="38"/>
  <c r="H20" i="38"/>
  <c r="G20" i="38"/>
  <c r="F20" i="38"/>
  <c r="E20" i="38"/>
  <c r="D20" i="38"/>
  <c r="C20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N17" i="38"/>
  <c r="M17" i="38"/>
  <c r="L17" i="38"/>
  <c r="K17" i="38"/>
  <c r="J17" i="38"/>
  <c r="I17" i="38"/>
  <c r="H17" i="38"/>
  <c r="G17" i="38"/>
  <c r="F17" i="38"/>
  <c r="E17" i="38"/>
  <c r="D17" i="38"/>
  <c r="C17" i="38"/>
</calcChain>
</file>

<file path=xl/sharedStrings.xml><?xml version="1.0" encoding="utf-8"?>
<sst xmlns="http://schemas.openxmlformats.org/spreadsheetml/2006/main" count="224" uniqueCount="93">
  <si>
    <t xml:space="preserve"> </t>
  </si>
  <si>
    <t>celkem</t>
  </si>
  <si>
    <t>z toho</t>
  </si>
  <si>
    <t>dívky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</si>
  <si>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</si>
  <si>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</si>
  <si>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</si>
  <si>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</si>
  <si>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</si>
  <si>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</si>
  <si>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</si>
  <si>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</si>
  <si>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</si>
  <si>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</si>
  <si>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</si>
  <si>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</si>
  <si>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</si>
  <si>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</si>
  <si>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</si>
  <si>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</si>
  <si>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</si>
  <si>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</si>
  <si>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</si>
  <si>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</si>
  <si>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</si>
  <si>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</si>
  <si>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v tom</t>
  </si>
  <si>
    <t>.</t>
  </si>
  <si>
    <t>x</t>
  </si>
  <si>
    <t>Celkem</t>
  </si>
  <si>
    <t>23 strojírenství a strojírenská výroba</t>
  </si>
  <si>
    <t>28 technická chemie a chemie silikátů</t>
  </si>
  <si>
    <t>29 potravinářství a potravinářská chemie</t>
  </si>
  <si>
    <t>31 textilní výroba a oděvnictví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</si>
  <si>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</si>
  <si>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</si>
  <si>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</si>
  <si>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</si>
  <si>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</si>
  <si>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</si>
  <si>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</si>
  <si>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</si>
  <si>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</si>
  <si>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69 osobní a provozní služby</t>
  </si>
  <si>
    <t>82 umění a užité umění</t>
  </si>
  <si>
    <t>64 podnikání v oborech, odvětví</t>
  </si>
  <si>
    <t>68 právo, právní a veřejnosprávní činnost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</si>
  <si>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</si>
  <si>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>2017/18</t>
  </si>
  <si>
    <t>-</t>
  </si>
  <si>
    <t>2018/19</t>
  </si>
  <si>
    <t>Území</t>
  </si>
  <si>
    <t>abs.</t>
  </si>
  <si>
    <t>v %</t>
  </si>
  <si>
    <t>zpět na obsah</t>
  </si>
  <si>
    <t>Školy</t>
  </si>
  <si>
    <t>Školní rok</t>
  </si>
  <si>
    <t>Žáci</t>
  </si>
  <si>
    <t>Nově přijatí do 1. ročníku</t>
  </si>
  <si>
    <t>denní vzděl.</t>
  </si>
  <si>
    <t>Skupiny oborů vzdělání 
(KKOV)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</si>
  <si>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</si>
  <si>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Absolventi</t>
  </si>
  <si>
    <t>75 pedagogika, učitelství a soc. péče</t>
  </si>
  <si>
    <t>26 elektrotechnika, telekom. a výpočetní technika</t>
  </si>
  <si>
    <t>Školní
rok</t>
  </si>
  <si>
    <t>2019/20</t>
  </si>
  <si>
    <t>ostatní formy vzděl.</t>
  </si>
  <si>
    <t>63 ekonomika, administrativa</t>
  </si>
  <si>
    <t>3.4 Střední školy poskytující nástavbové studium</t>
  </si>
  <si>
    <t>3 Střední vzdělávání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</si>
  <si>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</si>
  <si>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</si>
  <si>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</si>
  <si>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</si>
  <si>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</si>
  <si>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Absolventi  za školní rok 2019/20</t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</si>
  <si>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</si>
  <si>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</si>
  <si>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</si>
  <si>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</si>
  <si>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</si>
  <si>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rPr>
        <b/>
        <sz val="10"/>
        <rFont val="Arial"/>
        <family val="2"/>
        <charset val="238"/>
      </rPr>
      <t>Tab. 3.4.1: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– nástavbové studium – školy, třídy, žáci, nově přijatí, absolventi,</t>
    </r>
    <r>
      <rPr>
        <sz val="10"/>
        <rFont val="Arial"/>
        <family val="2"/>
        <charset val="238"/>
      </rPr>
      <t xml:space="preserve"> v časové řadě 2011/12–2021/22</t>
    </r>
  </si>
  <si>
    <r>
      <rPr>
        <b/>
        <sz val="10"/>
        <rFont val="Arial"/>
        <family val="2"/>
        <charset val="238"/>
      </rPr>
      <t>Tab. 3.4.2: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Střední vzdělávání – nástavbové studium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>školy, třídy, žáci, nově přijatí, absolventi</t>
    </r>
    <r>
      <rPr>
        <sz val="10"/>
        <rFont val="Arial"/>
        <family val="2"/>
        <charset val="238"/>
      </rPr>
      <t>, ve školním roce 2021/22</t>
    </r>
  </si>
  <si>
    <r>
      <rPr>
        <b/>
        <sz val="10"/>
        <color theme="1"/>
        <rFont val="Arial"/>
        <family val="2"/>
        <charset val="238"/>
      </rPr>
      <t>Tab. 3.4.3: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vzdělávání – nástavbové studium</t>
    </r>
    <r>
      <rPr>
        <sz val="10"/>
        <color theme="1"/>
        <rFont val="Arial"/>
        <family val="2"/>
        <charset val="238"/>
      </rPr>
      <t xml:space="preserve"> – žáci podle skupin oborů vzdělávání, v časové řadě 2011/12–2021/22</t>
    </r>
  </si>
  <si>
    <t>Tab. 3.4.1: Střední vzdělávání – nástavbové studium – školy, třídy, žáci, nově přijatí, absolventi, v časové řadě 2011/12–2021/22</t>
  </si>
  <si>
    <t>Tab. 3.4.3: Střední vzdělávání – nástavbové studium – žáci podle skupin oborů vzdělávání, v časové řadě 2011/12–2021/22</t>
  </si>
  <si>
    <t>Tab. 3.4.2: Střední vzdělávání – nástavbové studium v krajském srovnání – školy, třídy, žáci, nově přijatí, absolventi, ve školním roce 2021/22</t>
  </si>
  <si>
    <t>ve školách soukromých a církevních</t>
  </si>
  <si>
    <t>Změna 
za 5 let 
(16/17–21/22)</t>
  </si>
  <si>
    <t>Změna 
za 10 let 
(11/12–21/22)</t>
  </si>
  <si>
    <t>v denní formě vzděl.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</si>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</sst>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0.0%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  <numFmt numFmtId="170" formatCode="#,##0_ ;\-#,##0\ ;\–\ 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19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9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9" fillId="0" borderId="0" xfId="2" applyFont="1"/>
    <xf numFmtId="0" fontId="10" fillId="0" borderId="0" xfId="0" applyFont="1"/>
    <xf numFmtId="165" fontId="7" fillId="0" borderId="27" xfId="0" applyNumberFormat="1" applyFont="1" applyFill="1" applyBorder="1" applyAlignment="1">
      <alignment horizontal="right" vertical="center"/>
    </xf>
    <xf numFmtId="165" fontId="19" fillId="0" borderId="13" xfId="0" applyNumberFormat="1" applyFont="1" applyBorder="1" applyAlignment="1">
      <alignment vertical="center"/>
    </xf>
    <xf numFmtId="165" fontId="7" fillId="0" borderId="21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6" fillId="0" borderId="21" xfId="0" applyNumberFormat="1" applyFont="1" applyFill="1" applyBorder="1" applyAlignment="1" applyProtection="1">
      <alignment horizontal="right" vertical="center"/>
    </xf>
    <xf numFmtId="0" fontId="21" fillId="0" borderId="0" xfId="0" applyFont="1"/>
    <xf numFmtId="3" fontId="18" fillId="0" borderId="0" xfId="0" applyNumberFormat="1" applyFont="1" applyBorder="1"/>
    <xf numFmtId="3" fontId="22" fillId="0" borderId="0" xfId="0" applyNumberFormat="1" applyFont="1"/>
    <xf numFmtId="0" fontId="0" fillId="0" borderId="0" xfId="0" applyFill="1" applyBorder="1"/>
    <xf numFmtId="165" fontId="6" fillId="0" borderId="27" xfId="0" applyNumberFormat="1" applyFont="1" applyFill="1" applyBorder="1" applyAlignment="1" applyProtection="1">
      <alignment horizontal="right" vertical="center"/>
    </xf>
    <xf numFmtId="165" fontId="7" fillId="0" borderId="42" xfId="0" applyNumberFormat="1" applyFont="1" applyFill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165" fontId="6" fillId="0" borderId="47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6" fillId="0" borderId="47" xfId="0" applyNumberFormat="1" applyFont="1" applyFill="1" applyBorder="1" applyAlignment="1" applyProtection="1">
      <alignment horizontal="right" vertical="center"/>
    </xf>
    <xf numFmtId="165" fontId="7" fillId="0" borderId="47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7" fillId="0" borderId="25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0" fontId="0" fillId="0" borderId="0" xfId="0"/>
    <xf numFmtId="165" fontId="7" fillId="0" borderId="49" xfId="0" applyNumberFormat="1" applyFont="1" applyFill="1" applyBorder="1" applyAlignment="1">
      <alignment horizontal="right" vertical="center"/>
    </xf>
    <xf numFmtId="165" fontId="7" fillId="0" borderId="48" xfId="0" applyNumberFormat="1" applyFont="1" applyFill="1" applyBorder="1" applyAlignment="1">
      <alignment horizontal="right" vertical="center"/>
    </xf>
    <xf numFmtId="165" fontId="6" fillId="0" borderId="49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Border="1" applyAlignment="1">
      <alignment vertical="center"/>
    </xf>
    <xf numFmtId="165" fontId="6" fillId="0" borderId="48" xfId="0" applyNumberFormat="1" applyFont="1" applyFill="1" applyBorder="1" applyAlignment="1" applyProtection="1">
      <alignment horizontal="right" vertical="center"/>
    </xf>
    <xf numFmtId="0" fontId="9" fillId="0" borderId="0" xfId="2" applyFont="1" applyBorder="1" applyProtection="1">
      <protection locked="0"/>
    </xf>
    <xf numFmtId="0" fontId="9" fillId="0" borderId="0" xfId="2" applyFont="1" applyBorder="1"/>
    <xf numFmtId="0" fontId="26" fillId="0" borderId="0" xfId="57" applyFont="1" applyAlignment="1" applyProtection="1"/>
    <xf numFmtId="3" fontId="15" fillId="0" borderId="48" xfId="0" applyNumberFormat="1" applyFont="1" applyBorder="1" applyAlignment="1">
      <alignment vertical="center"/>
    </xf>
    <xf numFmtId="165" fontId="7" fillId="0" borderId="29" xfId="0" applyNumberFormat="1" applyFont="1" applyFill="1" applyBorder="1" applyAlignment="1">
      <alignment horizontal="right" vertical="center"/>
    </xf>
    <xf numFmtId="0" fontId="3" fillId="0" borderId="0" xfId="57" applyFont="1" applyAlignment="1" applyProtection="1"/>
    <xf numFmtId="165" fontId="20" fillId="0" borderId="4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24" fillId="0" borderId="0" xfId="57" applyAlignment="1" applyProtection="1"/>
    <xf numFmtId="165" fontId="6" fillId="0" borderId="73" xfId="0" applyNumberFormat="1" applyFont="1" applyFill="1" applyBorder="1" applyAlignment="1" applyProtection="1">
      <alignment horizontal="right" vertical="center"/>
    </xf>
    <xf numFmtId="165" fontId="7" fillId="0" borderId="73" xfId="0" applyNumberFormat="1" applyFont="1" applyFill="1" applyBorder="1" applyAlignment="1">
      <alignment horizontal="right" vertical="center"/>
    </xf>
    <xf numFmtId="166" fontId="7" fillId="0" borderId="26" xfId="58" applyNumberFormat="1" applyFont="1" applyBorder="1" applyAlignment="1">
      <alignment vertical="center"/>
    </xf>
    <xf numFmtId="165" fontId="19" fillId="0" borderId="73" xfId="0" applyNumberFormat="1" applyFont="1" applyBorder="1" applyAlignment="1">
      <alignment vertical="center"/>
    </xf>
    <xf numFmtId="0" fontId="16" fillId="0" borderId="21" xfId="43" applyFont="1" applyFill="1" applyBorder="1" applyAlignment="1" applyProtection="1">
      <alignment vertical="center" wrapText="1"/>
      <protection locked="0"/>
    </xf>
    <xf numFmtId="165" fontId="20" fillId="0" borderId="73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170" fontId="15" fillId="0" borderId="67" xfId="0" applyNumberFormat="1" applyFont="1" applyBorder="1" applyAlignment="1">
      <alignment vertical="center"/>
    </xf>
    <xf numFmtId="170" fontId="15" fillId="0" borderId="76" xfId="0" applyNumberFormat="1" applyFont="1" applyBorder="1" applyAlignment="1">
      <alignment vertical="center"/>
    </xf>
    <xf numFmtId="170" fontId="15" fillId="0" borderId="74" xfId="0" applyNumberFormat="1" applyFont="1" applyBorder="1" applyAlignment="1">
      <alignment vertical="center"/>
    </xf>
    <xf numFmtId="166" fontId="15" fillId="0" borderId="69" xfId="58" applyNumberFormat="1" applyFont="1" applyBorder="1" applyAlignment="1">
      <alignment vertical="center"/>
    </xf>
    <xf numFmtId="170" fontId="7" fillId="0" borderId="64" xfId="0" applyNumberFormat="1" applyFont="1" applyBorder="1" applyAlignment="1">
      <alignment vertical="center"/>
    </xf>
    <xf numFmtId="166" fontId="7" fillId="0" borderId="65" xfId="58" applyNumberFormat="1" applyFont="1" applyBorder="1" applyAlignment="1">
      <alignment vertical="center"/>
    </xf>
    <xf numFmtId="166" fontId="7" fillId="0" borderId="69" xfId="58" applyNumberFormat="1" applyFont="1" applyBorder="1" applyAlignment="1">
      <alignment vertical="center"/>
    </xf>
    <xf numFmtId="170" fontId="7" fillId="0" borderId="71" xfId="0" applyNumberFormat="1" applyFont="1" applyBorder="1" applyAlignment="1">
      <alignment vertical="center"/>
    </xf>
    <xf numFmtId="166" fontId="7" fillId="0" borderId="70" xfId="58" applyNumberFormat="1" applyFont="1" applyBorder="1" applyAlignment="1">
      <alignment vertical="center"/>
    </xf>
    <xf numFmtId="166" fontId="7" fillId="0" borderId="72" xfId="58" applyNumberFormat="1" applyFont="1" applyBorder="1" applyAlignment="1">
      <alignment vertical="center"/>
    </xf>
    <xf numFmtId="166" fontId="15" fillId="0" borderId="65" xfId="58" applyNumberFormat="1" applyFont="1" applyBorder="1" applyAlignment="1">
      <alignment vertical="center"/>
    </xf>
    <xf numFmtId="166" fontId="7" fillId="0" borderId="69" xfId="5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5" fillId="0" borderId="0" xfId="0" applyFont="1"/>
    <xf numFmtId="170" fontId="7" fillId="0" borderId="0" xfId="0" applyNumberFormat="1" applyFont="1" applyBorder="1" applyAlignment="1">
      <alignment vertical="center"/>
    </xf>
    <xf numFmtId="165" fontId="19" fillId="0" borderId="73" xfId="0" applyNumberFormat="1" applyFont="1" applyBorder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0" fontId="7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vertical="center"/>
    </xf>
    <xf numFmtId="166" fontId="7" fillId="0" borderId="65" xfId="58" applyNumberFormat="1" applyFont="1" applyBorder="1" applyAlignment="1">
      <alignment horizontal="center" vertical="center"/>
    </xf>
    <xf numFmtId="0" fontId="28" fillId="0" borderId="0" xfId="57" applyFont="1" applyAlignment="1" applyProtection="1"/>
    <xf numFmtId="3" fontId="7" fillId="0" borderId="64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9" fillId="4" borderId="53" xfId="2" applyFont="1" applyFill="1" applyBorder="1" applyAlignment="1" applyProtection="1">
      <alignment horizontal="center" vertical="center"/>
      <protection locked="0"/>
    </xf>
    <xf numFmtId="0" fontId="6" fillId="4" borderId="77" xfId="2" applyFont="1" applyFill="1" applyBorder="1" applyAlignment="1" applyProtection="1">
      <alignment horizontal="center" vertical="center"/>
      <protection locked="0"/>
    </xf>
    <xf numFmtId="0" fontId="6" fillId="4" borderId="57" xfId="2" applyFont="1" applyFill="1" applyBorder="1" applyAlignment="1" applyProtection="1">
      <alignment horizontal="center" vertical="center"/>
      <protection locked="0"/>
    </xf>
    <xf numFmtId="0" fontId="9" fillId="4" borderId="61" xfId="2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66" xfId="2" applyFont="1" applyFill="1" applyBorder="1" applyAlignment="1" applyProtection="1">
      <alignment horizontal="center" vertical="center"/>
      <protection locked="0"/>
    </xf>
    <xf numFmtId="0" fontId="9" fillId="4" borderId="63" xfId="2" applyFont="1" applyFill="1" applyBorder="1" applyAlignment="1" applyProtection="1">
      <alignment horizontal="center" vertical="center"/>
      <protection locked="0"/>
    </xf>
    <xf numFmtId="0" fontId="6" fillId="4" borderId="80" xfId="2" applyFont="1" applyFill="1" applyBorder="1" applyAlignment="1" applyProtection="1">
      <alignment horizontal="center" vertical="center"/>
      <protection locked="0"/>
    </xf>
    <xf numFmtId="0" fontId="6" fillId="4" borderId="62" xfId="2" applyFont="1" applyFill="1" applyBorder="1" applyAlignment="1" applyProtection="1">
      <alignment horizontal="center" vertical="center"/>
      <protection locked="0"/>
    </xf>
    <xf numFmtId="165" fontId="6" fillId="4" borderId="51" xfId="1" applyNumberFormat="1" applyFont="1" applyFill="1" applyBorder="1" applyAlignment="1" applyProtection="1">
      <alignment horizontal="center" vertical="center"/>
      <protection locked="0"/>
    </xf>
    <xf numFmtId="166" fontId="6" fillId="4" borderId="43" xfId="58" applyNumberFormat="1" applyFont="1" applyFill="1" applyBorder="1" applyAlignment="1" applyProtection="1">
      <alignment horizontal="center" vertical="center"/>
      <protection locked="0"/>
    </xf>
    <xf numFmtId="165" fontId="6" fillId="4" borderId="59" xfId="1" applyNumberFormat="1" applyFont="1" applyFill="1" applyBorder="1" applyAlignment="1" applyProtection="1">
      <alignment horizontal="center" vertical="center"/>
      <protection locked="0"/>
    </xf>
    <xf numFmtId="166" fontId="6" fillId="4" borderId="55" xfId="58" applyNumberFormat="1" applyFont="1" applyFill="1" applyBorder="1" applyAlignment="1" applyProtection="1">
      <alignment horizontal="center" vertical="center"/>
      <protection locked="0"/>
    </xf>
    <xf numFmtId="165" fontId="6" fillId="4" borderId="79" xfId="1" applyNumberFormat="1" applyFont="1" applyFill="1" applyBorder="1" applyAlignment="1" applyProtection="1">
      <alignment horizontal="center" vertical="center"/>
      <protection locked="0"/>
    </xf>
    <xf numFmtId="166" fontId="6" fillId="4" borderId="13" xfId="58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9" fillId="4" borderId="68" xfId="2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5" fontId="6" fillId="4" borderId="50" xfId="1" applyNumberFormat="1" applyFont="1" applyFill="1" applyBorder="1" applyAlignment="1" applyProtection="1">
      <alignment horizontal="center" vertical="center"/>
      <protection locked="0"/>
    </xf>
    <xf numFmtId="166" fontId="6" fillId="4" borderId="54" xfId="58" applyNumberFormat="1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horizontal="center"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66" fontId="6" fillId="4" borderId="83" xfId="58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50" xfId="1" applyNumberFormat="1" applyFont="1" applyFill="1" applyBorder="1" applyAlignment="1" applyProtection="1">
      <alignment horizontal="right" vertical="center"/>
      <protection locked="0"/>
    </xf>
    <xf numFmtId="165" fontId="6" fillId="4" borderId="51" xfId="1" applyNumberFormat="1" applyFont="1" applyFill="1" applyBorder="1" applyAlignment="1" applyProtection="1">
      <alignment horizontal="right" vertical="center"/>
      <protection locked="0"/>
    </xf>
    <xf numFmtId="165" fontId="6" fillId="4" borderId="82" xfId="1" applyNumberFormat="1" applyFont="1" applyFill="1" applyBorder="1" applyAlignment="1" applyProtection="1">
      <alignment horizontal="right" vertical="center"/>
      <protection locked="0"/>
    </xf>
    <xf numFmtId="165" fontId="6" fillId="4" borderId="86" xfId="1" applyNumberFormat="1" applyFont="1" applyFill="1" applyBorder="1" applyAlignment="1" applyProtection="1">
      <alignment horizontal="right" vertical="center"/>
      <protection locked="0"/>
    </xf>
    <xf numFmtId="165" fontId="6" fillId="4" borderId="52" xfId="1" applyNumberFormat="1" applyFont="1" applyFill="1" applyBorder="1" applyAlignment="1" applyProtection="1">
      <alignment horizontal="right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66" fontId="6" fillId="4" borderId="54" xfId="58" applyNumberFormat="1" applyFont="1" applyFill="1" applyBorder="1" applyAlignment="1" applyProtection="1">
      <alignment horizontal="right" vertical="center"/>
      <protection locked="0"/>
    </xf>
    <xf numFmtId="166" fontId="6" fillId="4" borderId="55" xfId="58" applyNumberFormat="1" applyFont="1" applyFill="1" applyBorder="1" applyAlignment="1" applyProtection="1">
      <alignment horizontal="right" vertical="center"/>
      <protection locked="0"/>
    </xf>
    <xf numFmtId="166" fontId="6" fillId="4" borderId="83" xfId="58" applyNumberFormat="1" applyFont="1" applyFill="1" applyBorder="1" applyAlignment="1" applyProtection="1">
      <alignment horizontal="right" vertical="center"/>
      <protection locked="0"/>
    </xf>
    <xf numFmtId="166" fontId="6" fillId="4" borderId="87" xfId="58" applyNumberFormat="1" applyFont="1" applyFill="1" applyBorder="1" applyAlignment="1" applyProtection="1">
      <alignment horizontal="right" vertical="center"/>
      <protection locked="0"/>
    </xf>
    <xf numFmtId="166" fontId="6" fillId="4" borderId="56" xfId="58" applyNumberFormat="1" applyFont="1" applyFill="1" applyBorder="1" applyAlignment="1" applyProtection="1">
      <alignment horizontal="right" vertical="center"/>
      <protection locked="0"/>
    </xf>
    <xf numFmtId="165" fontId="6" fillId="4" borderId="78" xfId="1" applyNumberFormat="1" applyFont="1" applyFill="1" applyBorder="1" applyAlignment="1" applyProtection="1">
      <alignment horizontal="right" vertical="center"/>
      <protection locked="0"/>
    </xf>
    <xf numFmtId="165" fontId="6" fillId="4" borderId="79" xfId="1" applyNumberFormat="1" applyFont="1" applyFill="1" applyBorder="1" applyAlignment="1" applyProtection="1">
      <alignment horizontal="right" vertical="center"/>
      <protection locked="0"/>
    </xf>
    <xf numFmtId="165" fontId="6" fillId="4" borderId="84" xfId="1" applyNumberFormat="1" applyFont="1" applyFill="1" applyBorder="1" applyAlignment="1" applyProtection="1">
      <alignment horizontal="right" vertical="center"/>
      <protection locked="0"/>
    </xf>
    <xf numFmtId="165" fontId="6" fillId="4" borderId="88" xfId="1" applyNumberFormat="1" applyFont="1" applyFill="1" applyBorder="1" applyAlignment="1" applyProtection="1">
      <alignment horizontal="right" vertical="center"/>
      <protection locked="0"/>
    </xf>
    <xf numFmtId="165" fontId="6" fillId="4" borderId="81" xfId="1" applyNumberFormat="1" applyFont="1" applyFill="1" applyBorder="1" applyAlignment="1" applyProtection="1">
      <alignment horizontal="right" vertical="center"/>
      <protection locked="0"/>
    </xf>
    <xf numFmtId="165" fontId="6" fillId="4" borderId="78" xfId="1" applyNumberFormat="1" applyFont="1" applyFill="1" applyBorder="1" applyAlignment="1" applyProtection="1">
      <alignment horizontal="center" vertical="center"/>
      <protection locked="0"/>
    </xf>
    <xf numFmtId="166" fontId="6" fillId="4" borderId="44" xfId="58" applyNumberFormat="1" applyFont="1" applyFill="1" applyBorder="1" applyAlignment="1" applyProtection="1">
      <alignment horizontal="right" vertical="center"/>
      <protection locked="0"/>
    </xf>
    <xf numFmtId="166" fontId="6" fillId="4" borderId="43" xfId="58" applyNumberFormat="1" applyFont="1" applyFill="1" applyBorder="1" applyAlignment="1" applyProtection="1">
      <alignment horizontal="right" vertical="center"/>
      <protection locked="0"/>
    </xf>
    <xf numFmtId="166" fontId="6" fillId="4" borderId="31" xfId="58" applyNumberFormat="1" applyFont="1" applyFill="1" applyBorder="1" applyAlignment="1" applyProtection="1">
      <alignment horizontal="right" vertical="center"/>
      <protection locked="0"/>
    </xf>
    <xf numFmtId="166" fontId="6" fillId="4" borderId="89" xfId="58" applyNumberFormat="1" applyFont="1" applyFill="1" applyBorder="1" applyAlignment="1" applyProtection="1">
      <alignment horizontal="right" vertical="center"/>
      <protection locked="0"/>
    </xf>
    <xf numFmtId="166" fontId="6" fillId="4" borderId="41" xfId="58" applyNumberFormat="1" applyFont="1" applyFill="1" applyBorder="1" applyAlignment="1" applyProtection="1">
      <alignment horizontal="right" vertical="center"/>
      <protection locked="0"/>
    </xf>
    <xf numFmtId="166" fontId="6" fillId="4" borderId="44" xfId="58" applyNumberFormat="1" applyFont="1" applyFill="1" applyBorder="1" applyAlignment="1" applyProtection="1">
      <alignment horizontal="center" vertical="center"/>
      <protection locked="0"/>
    </xf>
    <xf numFmtId="166" fontId="6" fillId="4" borderId="31" xfId="58" applyNumberFormat="1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horizontal="right" vertical="center"/>
      <protection locked="0"/>
    </xf>
    <xf numFmtId="165" fontId="6" fillId="4" borderId="59" xfId="1" applyNumberFormat="1" applyFont="1" applyFill="1" applyBorder="1" applyAlignment="1" applyProtection="1">
      <alignment horizontal="right" vertical="center"/>
      <protection locked="0"/>
    </xf>
    <xf numFmtId="165" fontId="6" fillId="4" borderId="85" xfId="1" applyNumberFormat="1" applyFont="1" applyFill="1" applyBorder="1" applyAlignment="1" applyProtection="1">
      <alignment horizontal="right" vertical="center"/>
      <protection locked="0"/>
    </xf>
    <xf numFmtId="165" fontId="6" fillId="4" borderId="90" xfId="1" applyNumberFormat="1" applyFont="1" applyFill="1" applyBorder="1" applyAlignment="1" applyProtection="1">
      <alignment horizontal="right" vertical="center"/>
      <protection locked="0"/>
    </xf>
    <xf numFmtId="165" fontId="6" fillId="4" borderId="60" xfId="1" applyNumberFormat="1" applyFont="1" applyFill="1" applyBorder="1" applyAlignment="1" applyProtection="1">
      <alignment horizontal="right" vertical="center"/>
      <protection locked="0"/>
    </xf>
    <xf numFmtId="166" fontId="6" fillId="4" borderId="11" xfId="58" applyNumberFormat="1" applyFont="1" applyFill="1" applyBorder="1" applyAlignment="1" applyProtection="1">
      <alignment horizontal="right" vertical="center"/>
      <protection locked="0"/>
    </xf>
    <xf numFmtId="166" fontId="6" fillId="4" borderId="13" xfId="58" applyNumberFormat="1" applyFont="1" applyFill="1" applyBorder="1" applyAlignment="1" applyProtection="1">
      <alignment horizontal="right" vertical="center"/>
      <protection locked="0"/>
    </xf>
    <xf numFmtId="166" fontId="6" fillId="4" borderId="29" xfId="58" applyNumberFormat="1" applyFont="1" applyFill="1" applyBorder="1" applyAlignment="1" applyProtection="1">
      <alignment horizontal="right" vertical="center"/>
      <protection locked="0"/>
    </xf>
    <xf numFmtId="166" fontId="6" fillId="4" borderId="75" xfId="58" applyNumberFormat="1" applyFont="1" applyFill="1" applyBorder="1" applyAlignment="1" applyProtection="1">
      <alignment horizontal="right" vertical="center"/>
      <protection locked="0"/>
    </xf>
    <xf numFmtId="166" fontId="6" fillId="4" borderId="26" xfId="58" applyNumberFormat="1" applyFont="1" applyFill="1" applyBorder="1" applyAlignment="1" applyProtection="1">
      <alignment horizontal="right" vertical="center"/>
      <protection locked="0"/>
    </xf>
    <xf numFmtId="166" fontId="6" fillId="4" borderId="11" xfId="58" applyNumberFormat="1" applyFont="1" applyFill="1" applyBorder="1" applyAlignment="1" applyProtection="1">
      <alignment horizontal="center" vertical="center"/>
      <protection locked="0"/>
    </xf>
    <xf numFmtId="166" fontId="6" fillId="4" borderId="29" xfId="58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65" fontId="6" fillId="0" borderId="91" xfId="0" applyNumberFormat="1" applyFont="1" applyFill="1" applyBorder="1" applyAlignment="1" applyProtection="1">
      <alignment horizontal="right" vertical="center"/>
    </xf>
    <xf numFmtId="165" fontId="7" fillId="0" borderId="91" xfId="0" applyNumberFormat="1" applyFont="1" applyFill="1" applyBorder="1" applyAlignment="1">
      <alignment horizontal="right" vertical="center"/>
    </xf>
    <xf numFmtId="0" fontId="6" fillId="4" borderId="46" xfId="0" applyFont="1" applyFill="1" applyBorder="1" applyAlignment="1">
      <alignment horizontal="center" vertical="center" wrapText="1"/>
    </xf>
    <xf numFmtId="165" fontId="7" fillId="0" borderId="92" xfId="0" applyNumberFormat="1" applyFont="1" applyFill="1" applyBorder="1" applyAlignment="1">
      <alignment horizontal="right" vertical="center"/>
    </xf>
    <xf numFmtId="165" fontId="6" fillId="0" borderId="92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6" fillId="0" borderId="0" xfId="0" applyNumberFormat="1" applyFont="1" applyFill="1" applyBorder="1" applyAlignment="1">
      <alignment horizontal="center" vertical="center" wrapText="1"/>
    </xf>
    <xf numFmtId="166" fontId="15" fillId="0" borderId="37" xfId="58" applyNumberFormat="1" applyFont="1" applyBorder="1" applyAlignment="1">
      <alignment vertical="center"/>
    </xf>
    <xf numFmtId="0" fontId="30" fillId="0" borderId="0" xfId="57" applyFont="1" applyAlignment="1" applyProtection="1"/>
    <xf numFmtId="170" fontId="7" fillId="0" borderId="64" xfId="0" applyNumberFormat="1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9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6" fontId="7" fillId="0" borderId="92" xfId="58" applyNumberFormat="1" applyFont="1" applyBorder="1" applyAlignment="1">
      <alignment vertical="center"/>
    </xf>
    <xf numFmtId="166" fontId="7" fillId="0" borderId="92" xfId="58" applyNumberFormat="1" applyFont="1" applyBorder="1" applyAlignment="1">
      <alignment horizontal="center" vertical="center"/>
    </xf>
    <xf numFmtId="170" fontId="7" fillId="0" borderId="28" xfId="0" applyNumberFormat="1" applyFont="1" applyBorder="1" applyAlignment="1">
      <alignment vertical="center"/>
    </xf>
    <xf numFmtId="0" fontId="24" fillId="0" borderId="0" xfId="57" applyAlignment="1" applyProtection="1">
      <alignment horizontal="right"/>
    </xf>
    <xf numFmtId="165" fontId="7" fillId="0" borderId="25" xfId="0" applyNumberFormat="1" applyFont="1" applyFill="1" applyBorder="1" applyAlignment="1">
      <alignment horizontal="right" vertical="center"/>
    </xf>
    <xf numFmtId="165" fontId="15" fillId="0" borderId="15" xfId="0" applyNumberFormat="1" applyFont="1" applyFill="1" applyBorder="1" applyAlignment="1">
      <alignment horizontal="right" vertical="center"/>
    </xf>
    <xf numFmtId="165" fontId="15" fillId="0" borderId="27" xfId="0" applyNumberFormat="1" applyFont="1" applyFill="1" applyBorder="1" applyAlignment="1">
      <alignment horizontal="right" vertical="center"/>
    </xf>
    <xf numFmtId="165" fontId="15" fillId="0" borderId="36" xfId="0" applyNumberFormat="1" applyFont="1" applyFill="1" applyBorder="1" applyAlignment="1">
      <alignment horizontal="right" vertical="center"/>
    </xf>
    <xf numFmtId="165" fontId="15" fillId="0" borderId="21" xfId="0" applyNumberFormat="1" applyFont="1" applyFill="1" applyBorder="1" applyAlignment="1">
      <alignment horizontal="right" vertical="center"/>
    </xf>
    <xf numFmtId="165" fontId="15" fillId="0" borderId="37" xfId="0" applyNumberFormat="1" applyFont="1" applyFill="1" applyBorder="1" applyAlignment="1">
      <alignment horizontal="right" vertical="center"/>
    </xf>
    <xf numFmtId="165" fontId="6" fillId="0" borderId="48" xfId="0" applyNumberFormat="1" applyFont="1" applyFill="1" applyBorder="1" applyAlignment="1">
      <alignment horizontal="right" vertical="center"/>
    </xf>
    <xf numFmtId="165" fontId="6" fillId="0" borderId="27" xfId="0" applyNumberFormat="1" applyFont="1" applyFill="1" applyBorder="1" applyAlignment="1">
      <alignment horizontal="right" vertical="center"/>
    </xf>
    <xf numFmtId="3" fontId="15" fillId="0" borderId="47" xfId="0" applyNumberFormat="1" applyFont="1" applyFill="1" applyBorder="1" applyAlignment="1">
      <alignment horizontal="right" vertical="center" wrapText="1"/>
    </xf>
    <xf numFmtId="3" fontId="15" fillId="0" borderId="49" xfId="0" applyNumberFormat="1" applyFont="1" applyFill="1" applyBorder="1" applyAlignment="1">
      <alignment horizontal="right" vertical="center" wrapText="1"/>
    </xf>
    <xf numFmtId="3" fontId="15" fillId="0" borderId="15" xfId="0" applyNumberFormat="1" applyFont="1" applyFill="1" applyBorder="1" applyAlignment="1">
      <alignment horizontal="right" vertical="center" wrapText="1"/>
    </xf>
    <xf numFmtId="3" fontId="15" fillId="0" borderId="27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44" xfId="2" applyFont="1" applyFill="1" applyBorder="1" applyAlignment="1" applyProtection="1">
      <alignment horizontal="center" vertical="center" wrapText="1"/>
      <protection locked="0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4" borderId="1" xfId="43" applyFont="1" applyFill="1" applyBorder="1" applyAlignment="1" applyProtection="1">
      <alignment horizontal="center" vertical="center" wrapText="1"/>
      <protection locked="0"/>
    </xf>
    <xf numFmtId="0" fontId="6" fillId="3" borderId="2" xfId="43" applyFont="1" applyFill="1" applyBorder="1" applyAlignment="1" applyProtection="1">
      <alignment horizontal="center" vertical="center" wrapText="1"/>
      <protection locked="0"/>
    </xf>
    <xf numFmtId="0" fontId="6" fillId="3" borderId="7" xfId="43" applyFont="1" applyFill="1" applyBorder="1" applyAlignment="1" applyProtection="1">
      <alignment horizontal="center" vertical="center" wrapText="1"/>
      <protection locked="0"/>
    </xf>
    <xf numFmtId="0" fontId="6" fillId="3" borderId="27" xfId="43" applyFont="1" applyFill="1" applyBorder="1" applyAlignment="1" applyProtection="1">
      <alignment horizontal="center" vertical="center" wrapText="1"/>
      <protection locked="0"/>
    </xf>
    <xf numFmtId="0" fontId="6" fillId="4" borderId="91" xfId="2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7" xfId="2" applyFont="1" applyFill="1" applyBorder="1" applyAlignment="1" applyProtection="1">
      <alignment horizontal="left" vertical="center" indent="1"/>
      <protection locked="0"/>
    </xf>
    <xf numFmtId="0" fontId="6" fillId="0" borderId="27" xfId="2" applyFont="1" applyFill="1" applyBorder="1" applyAlignment="1" applyProtection="1">
      <alignment horizontal="left" vertical="center" indent="1"/>
      <protection locked="0"/>
    </xf>
    <xf numFmtId="0" fontId="6" fillId="0" borderId="10" xfId="2" applyFont="1" applyFill="1" applyBorder="1" applyAlignment="1" applyProtection="1">
      <alignment horizontal="left" vertical="center" indent="1"/>
      <protection locked="0"/>
    </xf>
    <xf numFmtId="0" fontId="6" fillId="0" borderId="29" xfId="2" applyFont="1" applyFill="1" applyBorder="1" applyAlignment="1" applyProtection="1">
      <alignment horizontal="left" vertical="center" indent="1"/>
      <protection locked="0"/>
    </xf>
    <xf numFmtId="0" fontId="16" fillId="0" borderId="1" xfId="43" applyFont="1" applyFill="1" applyBorder="1" applyAlignment="1" applyProtection="1">
      <alignment horizontal="left" vertical="center" wrapText="1"/>
      <protection locked="0"/>
    </xf>
    <xf numFmtId="0" fontId="16" fillId="0" borderId="2" xfId="43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0" xfId="43" applyFont="1" applyFill="1" applyBorder="1" applyAlignment="1" applyProtection="1">
      <alignment horizontal="center" vertical="center" wrapText="1"/>
      <protection locked="0"/>
    </xf>
    <xf numFmtId="0" fontId="6" fillId="3" borderId="29" xfId="43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38" xfId="43" applyFont="1" applyFill="1" applyBorder="1" applyAlignment="1">
      <alignment horizontal="center" vertical="center" wrapText="1"/>
    </xf>
    <xf numFmtId="0" fontId="6" fillId="3" borderId="32" xfId="43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39" xfId="2" applyFont="1" applyFill="1" applyBorder="1" applyAlignment="1" applyProtection="1">
      <alignment horizontal="center" vertical="center" wrapText="1"/>
      <protection locked="0"/>
    </xf>
    <xf numFmtId="0" fontId="6" fillId="4" borderId="40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7"/>
  <sheetViews>
    <sheetView tabSelected="1" zoomScaleNormal="100" workbookViewId="0"/>
  </sheetViews>
  <sheetFormatPr defaultRowHeight="15"/>
  <cols>
    <col min="1" max="1" width="143.7109375" style="3" customWidth="1"/>
  </cols>
  <sheetData>
    <row r="1" spans="1:11" s="25" customFormat="1" ht="19.5" customHeight="1">
      <c r="A1" s="153" t="s">
        <v>92</v>
      </c>
    </row>
    <row r="2" spans="1:11" s="25" customFormat="1" ht="15" customHeight="1">
      <c r="A2" s="160" t="s">
        <v>77</v>
      </c>
      <c r="B2" s="38"/>
      <c r="C2" s="38"/>
      <c r="D2" s="38"/>
      <c r="E2" s="38"/>
      <c r="F2" s="38"/>
      <c r="G2" s="38"/>
      <c r="H2" s="38"/>
      <c r="I2" s="38"/>
    </row>
    <row r="3" spans="1:11" s="25" customFormat="1" ht="15" customHeight="1">
      <c r="A3" s="152" t="s">
        <v>70</v>
      </c>
    </row>
    <row r="4" spans="1:11" s="25" customFormat="1" ht="15" customHeight="1">
      <c r="A4" s="35" t="s">
        <v>69</v>
      </c>
    </row>
    <row r="5" spans="1:11" s="64" customFormat="1" ht="15" customHeight="1">
      <c r="A5" s="150" t="s">
        <v>85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64" customFormat="1" ht="15" customHeight="1">
      <c r="A6" s="150" t="s">
        <v>87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s="64" customFormat="1" ht="15" customHeight="1">
      <c r="A7" s="150" t="s">
        <v>86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</sheetData>
  <hyperlinks>
    <hyperlink ref="A5" location="'3.4.1'!A1" tooltip="T116" display="Tab. 3.4.1: Střední vzdělávání – nástavbové studium – školy, třídy, žáci, nově přijatí, absolventi, v časové řadě 2009/10–2019/20"/>
    <hyperlink ref="A6" location="'3.4.2'!A1" tooltip="T117" display="Tab. 3.4.2: Střední vzdělávání – nástavbové studium v krajském srovnání – školy, třídy, žáci, nově přijatí, absolventi, ve školním roce 2019/20"/>
    <hyperlink ref="A7" location="'3.4.3'!A1" tooltip="T118" display="Tab. 3.4.3: Střední vzdělávání – nástavbové studium – žáci podle skupin oborů vzdělávání, v časové řadě 2009/10–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/>
  <cols>
    <col min="2" max="2" width="70.7109375" customWidth="1"/>
  </cols>
  <sheetData>
    <row r="2" spans="1:2">
      <c r="A2" s="152" t="s">
        <v>71</v>
      </c>
    </row>
    <row r="3" spans="1:2">
      <c r="A3" s="156" t="s">
        <v>49</v>
      </c>
      <c r="B3" s="155" t="s">
        <v>72</v>
      </c>
    </row>
    <row r="4" spans="1:2">
      <c r="A4" s="156" t="s">
        <v>27</v>
      </c>
      <c r="B4" s="155" t="s">
        <v>73</v>
      </c>
    </row>
    <row r="5" spans="1:2">
      <c r="A5" s="156" t="s">
        <v>28</v>
      </c>
      <c r="B5" s="155" t="s">
        <v>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S24"/>
  <sheetViews>
    <sheetView zoomScaleNormal="100" workbookViewId="0"/>
  </sheetViews>
  <sheetFormatPr defaultRowHeight="15"/>
  <cols>
    <col min="1" max="1" width="10.85546875" customWidth="1"/>
    <col min="2" max="2" width="4.5703125" style="27" customWidth="1"/>
    <col min="3" max="9" width="6.42578125" customWidth="1"/>
    <col min="10" max="10" width="9.42578125" bestFit="1" customWidth="1"/>
    <col min="11" max="13" width="6.42578125" customWidth="1"/>
    <col min="14" max="14" width="9.42578125" bestFit="1" customWidth="1"/>
    <col min="15" max="17" width="6.42578125" customWidth="1"/>
    <col min="18" max="18" width="9.42578125" bestFit="1" customWidth="1"/>
    <col min="19" max="19" width="7.5703125" customWidth="1"/>
  </cols>
  <sheetData>
    <row r="1" spans="1:19" s="25" customFormat="1" ht="17.25" customHeight="1">
      <c r="A1" s="64" t="s">
        <v>82</v>
      </c>
      <c r="B1" s="64"/>
    </row>
    <row r="2" spans="1:19" s="1" customFormat="1" ht="17.25" customHeight="1" thickBot="1">
      <c r="A2" s="42" t="s">
        <v>54</v>
      </c>
      <c r="B2" s="42"/>
      <c r="L2" s="1" t="s">
        <v>0</v>
      </c>
    </row>
    <row r="3" spans="1:19" s="9" customFormat="1" ht="17.25" customHeight="1">
      <c r="A3" s="187" t="s">
        <v>65</v>
      </c>
      <c r="B3" s="188"/>
      <c r="C3" s="201" t="s">
        <v>55</v>
      </c>
      <c r="D3" s="202"/>
      <c r="E3" s="202"/>
      <c r="F3" s="203" t="s">
        <v>61</v>
      </c>
      <c r="G3" s="201" t="s">
        <v>57</v>
      </c>
      <c r="H3" s="202"/>
      <c r="I3" s="202"/>
      <c r="J3" s="206"/>
      <c r="K3" s="201" t="s">
        <v>58</v>
      </c>
      <c r="L3" s="202"/>
      <c r="M3" s="202"/>
      <c r="N3" s="206"/>
      <c r="O3" s="192" t="s">
        <v>62</v>
      </c>
      <c r="P3" s="193"/>
      <c r="Q3" s="193"/>
      <c r="R3" s="194"/>
    </row>
    <row r="4" spans="1:19" s="9" customFormat="1" ht="17.25" customHeight="1">
      <c r="A4" s="189"/>
      <c r="B4" s="190"/>
      <c r="C4" s="195" t="s">
        <v>1</v>
      </c>
      <c r="D4" s="184" t="s">
        <v>2</v>
      </c>
      <c r="E4" s="197"/>
      <c r="F4" s="204"/>
      <c r="G4" s="198" t="s">
        <v>1</v>
      </c>
      <c r="H4" s="184" t="s">
        <v>2</v>
      </c>
      <c r="I4" s="185"/>
      <c r="J4" s="186"/>
      <c r="K4" s="198" t="s">
        <v>1</v>
      </c>
      <c r="L4" s="184" t="s">
        <v>2</v>
      </c>
      <c r="M4" s="185"/>
      <c r="N4" s="186"/>
      <c r="O4" s="200" t="s">
        <v>1</v>
      </c>
      <c r="P4" s="184" t="s">
        <v>2</v>
      </c>
      <c r="Q4" s="185"/>
      <c r="R4" s="186"/>
    </row>
    <row r="5" spans="1:19" s="10" customFormat="1" ht="42" customHeight="1" thickBot="1">
      <c r="A5" s="189"/>
      <c r="B5" s="190"/>
      <c r="C5" s="196"/>
      <c r="D5" s="94" t="s">
        <v>59</v>
      </c>
      <c r="E5" s="96" t="s">
        <v>67</v>
      </c>
      <c r="F5" s="205"/>
      <c r="G5" s="199"/>
      <c r="H5" s="94" t="s">
        <v>3</v>
      </c>
      <c r="I5" s="94" t="s">
        <v>91</v>
      </c>
      <c r="J5" s="144" t="s">
        <v>88</v>
      </c>
      <c r="K5" s="199"/>
      <c r="L5" s="94" t="s">
        <v>3</v>
      </c>
      <c r="M5" s="94" t="s">
        <v>91</v>
      </c>
      <c r="N5" s="144" t="s">
        <v>88</v>
      </c>
      <c r="O5" s="199"/>
      <c r="P5" s="94" t="s">
        <v>3</v>
      </c>
      <c r="Q5" s="94" t="s">
        <v>91</v>
      </c>
      <c r="R5" s="141" t="s">
        <v>88</v>
      </c>
    </row>
    <row r="6" spans="1:19" s="10" customFormat="1" ht="17.25" customHeight="1">
      <c r="A6" s="178" t="s">
        <v>4</v>
      </c>
      <c r="B6" s="179"/>
      <c r="C6" s="146">
        <v>417</v>
      </c>
      <c r="D6" s="43">
        <v>330</v>
      </c>
      <c r="E6" s="30">
        <v>275</v>
      </c>
      <c r="F6" s="8">
        <v>764.43</v>
      </c>
      <c r="G6" s="16">
        <v>36482</v>
      </c>
      <c r="H6" s="43">
        <v>16617</v>
      </c>
      <c r="I6" s="43">
        <v>16843</v>
      </c>
      <c r="J6" s="32">
        <v>10119</v>
      </c>
      <c r="K6" s="16">
        <v>16688</v>
      </c>
      <c r="L6" s="43">
        <v>7306</v>
      </c>
      <c r="M6" s="43">
        <v>9174</v>
      </c>
      <c r="N6" s="32">
        <v>3706</v>
      </c>
      <c r="O6" s="142">
        <v>7739</v>
      </c>
      <c r="P6" s="43">
        <v>3517</v>
      </c>
      <c r="Q6" s="43">
        <v>3690</v>
      </c>
      <c r="R6" s="13">
        <v>2568</v>
      </c>
    </row>
    <row r="7" spans="1:19" s="10" customFormat="1" ht="17.25" customHeight="1">
      <c r="A7" s="180" t="s">
        <v>5</v>
      </c>
      <c r="B7" s="181"/>
      <c r="C7" s="146">
        <v>400</v>
      </c>
      <c r="D7" s="43">
        <v>309</v>
      </c>
      <c r="E7" s="30">
        <v>266</v>
      </c>
      <c r="F7" s="8">
        <v>685.05</v>
      </c>
      <c r="G7" s="16">
        <v>30166</v>
      </c>
      <c r="H7" s="43">
        <v>13998</v>
      </c>
      <c r="I7" s="43">
        <v>14357</v>
      </c>
      <c r="J7" s="32">
        <v>7848</v>
      </c>
      <c r="K7" s="16">
        <v>13939</v>
      </c>
      <c r="L7" s="43">
        <v>5995</v>
      </c>
      <c r="M7" s="43">
        <v>7791</v>
      </c>
      <c r="N7" s="32">
        <v>3115</v>
      </c>
      <c r="O7" s="142">
        <v>6663</v>
      </c>
      <c r="P7" s="43">
        <v>3207</v>
      </c>
      <c r="Q7" s="43">
        <v>3238</v>
      </c>
      <c r="R7" s="13">
        <v>1901</v>
      </c>
    </row>
    <row r="8" spans="1:19" s="10" customFormat="1" ht="17.25" customHeight="1">
      <c r="A8" s="180" t="s">
        <v>6</v>
      </c>
      <c r="B8" s="181"/>
      <c r="C8" s="146">
        <v>381</v>
      </c>
      <c r="D8" s="43">
        <v>296</v>
      </c>
      <c r="E8" s="30">
        <v>245</v>
      </c>
      <c r="F8" s="8">
        <v>634.66999999999996</v>
      </c>
      <c r="G8" s="16">
        <v>26483</v>
      </c>
      <c r="H8" s="43">
        <v>11972</v>
      </c>
      <c r="I8" s="43">
        <v>12962</v>
      </c>
      <c r="J8" s="32">
        <v>6513</v>
      </c>
      <c r="K8" s="16">
        <v>13043</v>
      </c>
      <c r="L8" s="43">
        <v>5453</v>
      </c>
      <c r="M8" s="43">
        <v>7036</v>
      </c>
      <c r="N8" s="32">
        <v>2778</v>
      </c>
      <c r="O8" s="142">
        <v>5062</v>
      </c>
      <c r="P8" s="43">
        <v>2327</v>
      </c>
      <c r="Q8" s="43">
        <v>2703</v>
      </c>
      <c r="R8" s="13">
        <v>1446</v>
      </c>
    </row>
    <row r="9" spans="1:19" s="10" customFormat="1" ht="17.25" customHeight="1">
      <c r="A9" s="180" t="s">
        <v>7</v>
      </c>
      <c r="B9" s="181"/>
      <c r="C9" s="146">
        <v>362</v>
      </c>
      <c r="D9" s="43">
        <v>282</v>
      </c>
      <c r="E9" s="30">
        <v>227</v>
      </c>
      <c r="F9" s="8">
        <v>588.32000000000005</v>
      </c>
      <c r="G9" s="21">
        <v>22758</v>
      </c>
      <c r="H9" s="43">
        <v>10300</v>
      </c>
      <c r="I9" s="43">
        <v>11367</v>
      </c>
      <c r="J9" s="32">
        <v>5440</v>
      </c>
      <c r="K9" s="21">
        <v>11162</v>
      </c>
      <c r="L9" s="43">
        <v>4788</v>
      </c>
      <c r="M9" s="43">
        <v>6296</v>
      </c>
      <c r="N9" s="32">
        <v>2441</v>
      </c>
      <c r="O9" s="143">
        <v>3538</v>
      </c>
      <c r="P9" s="44">
        <v>1537</v>
      </c>
      <c r="Q9" s="44">
        <v>1975</v>
      </c>
      <c r="R9" s="168">
        <v>905</v>
      </c>
    </row>
    <row r="10" spans="1:19" s="10" customFormat="1" ht="17.25" customHeight="1">
      <c r="A10" s="180" t="s">
        <v>8</v>
      </c>
      <c r="B10" s="181"/>
      <c r="C10" s="145">
        <v>354</v>
      </c>
      <c r="D10" s="44">
        <v>269</v>
      </c>
      <c r="E10" s="28">
        <v>225</v>
      </c>
      <c r="F10" s="6">
        <v>555</v>
      </c>
      <c r="G10" s="21">
        <v>20437</v>
      </c>
      <c r="H10" s="44">
        <v>9042</v>
      </c>
      <c r="I10" s="44">
        <v>10256</v>
      </c>
      <c r="J10" s="167">
        <v>5052</v>
      </c>
      <c r="K10" s="21">
        <v>10197</v>
      </c>
      <c r="L10" s="44">
        <v>4262</v>
      </c>
      <c r="M10" s="44">
        <v>5802</v>
      </c>
      <c r="N10" s="167">
        <v>2335</v>
      </c>
      <c r="O10" s="143">
        <v>2939</v>
      </c>
      <c r="P10" s="44">
        <v>1269</v>
      </c>
      <c r="Q10" s="44">
        <v>1554</v>
      </c>
      <c r="R10" s="167">
        <v>823</v>
      </c>
    </row>
    <row r="11" spans="1:19" s="10" customFormat="1" ht="17.25" customHeight="1">
      <c r="A11" s="180" t="s">
        <v>9</v>
      </c>
      <c r="B11" s="181"/>
      <c r="C11" s="145">
        <v>345</v>
      </c>
      <c r="D11" s="44">
        <v>258</v>
      </c>
      <c r="E11" s="28">
        <v>212</v>
      </c>
      <c r="F11" s="6">
        <v>528</v>
      </c>
      <c r="G11" s="21">
        <v>18978</v>
      </c>
      <c r="H11" s="44">
        <v>8236</v>
      </c>
      <c r="I11" s="44">
        <v>9745</v>
      </c>
      <c r="J11" s="167">
        <v>4682</v>
      </c>
      <c r="K11" s="21">
        <v>9862</v>
      </c>
      <c r="L11" s="44">
        <v>4163</v>
      </c>
      <c r="M11" s="44">
        <v>5444</v>
      </c>
      <c r="N11" s="167">
        <v>2265</v>
      </c>
      <c r="O11" s="143">
        <v>2724</v>
      </c>
      <c r="P11" s="44">
        <v>1124</v>
      </c>
      <c r="Q11" s="44">
        <v>1645</v>
      </c>
      <c r="R11" s="168">
        <v>731</v>
      </c>
    </row>
    <row r="12" spans="1:19" s="10" customFormat="1" ht="17.25" customHeight="1">
      <c r="A12" s="180" t="s">
        <v>48</v>
      </c>
      <c r="B12" s="181"/>
      <c r="C12" s="145">
        <v>337</v>
      </c>
      <c r="D12" s="14">
        <v>257</v>
      </c>
      <c r="E12" s="19">
        <v>197</v>
      </c>
      <c r="F12" s="6">
        <v>512</v>
      </c>
      <c r="G12" s="21">
        <v>16486</v>
      </c>
      <c r="H12" s="14">
        <v>7300</v>
      </c>
      <c r="I12" s="14">
        <v>9084</v>
      </c>
      <c r="J12" s="168">
        <v>4220</v>
      </c>
      <c r="K12" s="21">
        <v>8060</v>
      </c>
      <c r="L12" s="14">
        <v>3477</v>
      </c>
      <c r="M12" s="14">
        <v>5110</v>
      </c>
      <c r="N12" s="168">
        <v>1966</v>
      </c>
      <c r="O12" s="143">
        <v>2523</v>
      </c>
      <c r="P12" s="14">
        <v>1011</v>
      </c>
      <c r="Q12" s="14">
        <v>1610</v>
      </c>
      <c r="R12" s="168">
        <v>692</v>
      </c>
    </row>
    <row r="13" spans="1:19" s="11" customFormat="1" ht="17.25" customHeight="1">
      <c r="A13" s="180" t="s">
        <v>50</v>
      </c>
      <c r="B13" s="181"/>
      <c r="C13" s="145">
        <v>316</v>
      </c>
      <c r="D13" s="44">
        <v>240</v>
      </c>
      <c r="E13" s="28">
        <v>181</v>
      </c>
      <c r="F13" s="6">
        <v>487.6</v>
      </c>
      <c r="G13" s="21">
        <v>14803</v>
      </c>
      <c r="H13" s="44">
        <v>6729</v>
      </c>
      <c r="I13" s="44">
        <v>8652</v>
      </c>
      <c r="J13" s="167">
        <v>3832</v>
      </c>
      <c r="K13" s="21">
        <v>7295</v>
      </c>
      <c r="L13" s="44">
        <v>3178</v>
      </c>
      <c r="M13" s="44">
        <v>4857</v>
      </c>
      <c r="N13" s="167">
        <v>1791</v>
      </c>
      <c r="O13" s="143">
        <v>2577</v>
      </c>
      <c r="P13" s="44">
        <v>1111</v>
      </c>
      <c r="Q13" s="44">
        <v>1601</v>
      </c>
      <c r="R13" s="168">
        <v>694</v>
      </c>
      <c r="S13" s="10"/>
    </row>
    <row r="14" spans="1:19" s="11" customFormat="1" ht="17.25" customHeight="1">
      <c r="A14" s="180" t="s">
        <v>66</v>
      </c>
      <c r="B14" s="181"/>
      <c r="C14" s="145">
        <v>286</v>
      </c>
      <c r="D14" s="44">
        <v>218</v>
      </c>
      <c r="E14" s="28">
        <v>147</v>
      </c>
      <c r="F14" s="6">
        <v>452</v>
      </c>
      <c r="G14" s="21">
        <v>13520</v>
      </c>
      <c r="H14" s="44">
        <v>5909</v>
      </c>
      <c r="I14" s="44">
        <v>8359</v>
      </c>
      <c r="J14" s="167">
        <v>3678</v>
      </c>
      <c r="K14" s="21">
        <v>7010</v>
      </c>
      <c r="L14" s="44">
        <v>2886</v>
      </c>
      <c r="M14" s="44">
        <v>4666</v>
      </c>
      <c r="N14" s="167">
        <v>1802</v>
      </c>
      <c r="O14" s="143">
        <v>2799</v>
      </c>
      <c r="P14" s="44">
        <v>1152</v>
      </c>
      <c r="Q14" s="44">
        <v>1943</v>
      </c>
      <c r="R14" s="168">
        <v>791</v>
      </c>
      <c r="S14" s="10"/>
    </row>
    <row r="15" spans="1:19" s="11" customFormat="1" ht="17.25" customHeight="1">
      <c r="A15" s="180" t="s">
        <v>75</v>
      </c>
      <c r="B15" s="181"/>
      <c r="C15" s="145">
        <v>273</v>
      </c>
      <c r="D15" s="44">
        <v>215</v>
      </c>
      <c r="E15" s="28">
        <v>129</v>
      </c>
      <c r="F15" s="6">
        <v>453.05</v>
      </c>
      <c r="G15" s="21">
        <v>13538</v>
      </c>
      <c r="H15" s="44">
        <v>5936</v>
      </c>
      <c r="I15" s="44">
        <v>8674</v>
      </c>
      <c r="J15" s="167">
        <v>3737</v>
      </c>
      <c r="K15" s="21">
        <v>7148</v>
      </c>
      <c r="L15" s="44">
        <v>3110</v>
      </c>
      <c r="M15" s="44">
        <v>4990</v>
      </c>
      <c r="N15" s="167">
        <v>1920</v>
      </c>
      <c r="O15" s="143">
        <v>3350</v>
      </c>
      <c r="P15" s="44">
        <v>1407</v>
      </c>
      <c r="Q15" s="44">
        <v>2310</v>
      </c>
      <c r="R15" s="168">
        <v>893</v>
      </c>
      <c r="S15" s="10"/>
    </row>
    <row r="16" spans="1:19" s="11" customFormat="1" ht="17.25" customHeight="1" thickBot="1">
      <c r="A16" s="182" t="s">
        <v>78</v>
      </c>
      <c r="B16" s="183"/>
      <c r="C16" s="145">
        <v>267</v>
      </c>
      <c r="D16" s="44">
        <v>214</v>
      </c>
      <c r="E16" s="28">
        <v>123</v>
      </c>
      <c r="F16" s="6">
        <v>473.99</v>
      </c>
      <c r="G16" s="21">
        <v>14952</v>
      </c>
      <c r="H16" s="44">
        <v>6565</v>
      </c>
      <c r="I16" s="44">
        <v>9788</v>
      </c>
      <c r="J16" s="167">
        <v>4066</v>
      </c>
      <c r="K16" s="17">
        <v>8370</v>
      </c>
      <c r="L16" s="18">
        <v>3577</v>
      </c>
      <c r="M16" s="18">
        <v>5654</v>
      </c>
      <c r="N16" s="167">
        <v>2224</v>
      </c>
      <c r="O16" s="75" t="s">
        <v>27</v>
      </c>
      <c r="P16" s="76" t="s">
        <v>27</v>
      </c>
      <c r="Q16" s="76" t="s">
        <v>27</v>
      </c>
      <c r="R16" s="77" t="s">
        <v>27</v>
      </c>
      <c r="S16" s="10"/>
    </row>
    <row r="17" spans="1:19" ht="17.25" customHeight="1">
      <c r="A17" s="191" t="s">
        <v>79</v>
      </c>
      <c r="B17" s="79" t="s">
        <v>52</v>
      </c>
      <c r="C17" s="104">
        <f>C16-C15</f>
        <v>-6</v>
      </c>
      <c r="D17" s="105">
        <f t="shared" ref="D17:N17" si="0">D16-D15</f>
        <v>-1</v>
      </c>
      <c r="E17" s="106">
        <f t="shared" si="0"/>
        <v>-6</v>
      </c>
      <c r="F17" s="107">
        <f t="shared" si="0"/>
        <v>20.939999999999998</v>
      </c>
      <c r="G17" s="104">
        <f t="shared" si="0"/>
        <v>1414</v>
      </c>
      <c r="H17" s="108">
        <f t="shared" si="0"/>
        <v>629</v>
      </c>
      <c r="I17" s="108">
        <f t="shared" si="0"/>
        <v>1114</v>
      </c>
      <c r="J17" s="107">
        <f>J16-J15</f>
        <v>329</v>
      </c>
      <c r="K17" s="104">
        <f t="shared" si="0"/>
        <v>1222</v>
      </c>
      <c r="L17" s="108">
        <f t="shared" si="0"/>
        <v>467</v>
      </c>
      <c r="M17" s="108">
        <f t="shared" si="0"/>
        <v>664</v>
      </c>
      <c r="N17" s="106">
        <f t="shared" si="0"/>
        <v>304</v>
      </c>
      <c r="O17" s="98" t="s">
        <v>27</v>
      </c>
      <c r="P17" s="88" t="s">
        <v>27</v>
      </c>
      <c r="Q17" s="88" t="s">
        <v>27</v>
      </c>
      <c r="R17" s="109" t="s">
        <v>27</v>
      </c>
      <c r="S17" s="10"/>
    </row>
    <row r="18" spans="1:19" ht="17.25" customHeight="1">
      <c r="A18" s="176"/>
      <c r="B18" s="78" t="s">
        <v>53</v>
      </c>
      <c r="C18" s="110">
        <f>C16/C15-1</f>
        <v>-2.1978021978022011E-2</v>
      </c>
      <c r="D18" s="111">
        <f>D16/D15-1</f>
        <v>-4.6511627906976605E-3</v>
      </c>
      <c r="E18" s="112">
        <f t="shared" ref="E18:N18" si="1">E16/E15-1</f>
        <v>-4.6511627906976716E-2</v>
      </c>
      <c r="F18" s="113">
        <f t="shared" si="1"/>
        <v>4.6220064010594752E-2</v>
      </c>
      <c r="G18" s="110">
        <f t="shared" si="1"/>
        <v>0.10444674250258523</v>
      </c>
      <c r="H18" s="114">
        <f t="shared" si="1"/>
        <v>0.10596361185983838</v>
      </c>
      <c r="I18" s="114">
        <f t="shared" si="1"/>
        <v>0.12842979017754197</v>
      </c>
      <c r="J18" s="113">
        <f>J16/J15-1</f>
        <v>8.8038533583087997E-2</v>
      </c>
      <c r="K18" s="110">
        <f t="shared" si="1"/>
        <v>0.17095691102406274</v>
      </c>
      <c r="L18" s="114">
        <f t="shared" si="1"/>
        <v>0.15016077170417996</v>
      </c>
      <c r="M18" s="114">
        <f t="shared" si="1"/>
        <v>0.13306613226452901</v>
      </c>
      <c r="N18" s="112">
        <f t="shared" si="1"/>
        <v>0.15833333333333344</v>
      </c>
      <c r="O18" s="99" t="s">
        <v>27</v>
      </c>
      <c r="P18" s="91" t="s">
        <v>27</v>
      </c>
      <c r="Q18" s="91" t="s">
        <v>27</v>
      </c>
      <c r="R18" s="102" t="s">
        <v>27</v>
      </c>
      <c r="S18" s="10"/>
    </row>
    <row r="19" spans="1:19" ht="17.25" customHeight="1">
      <c r="A19" s="175" t="s">
        <v>89</v>
      </c>
      <c r="B19" s="80" t="s">
        <v>52</v>
      </c>
      <c r="C19" s="115">
        <f>C16-C11</f>
        <v>-78</v>
      </c>
      <c r="D19" s="116">
        <f t="shared" ref="D19:N19" si="2">D16-D11</f>
        <v>-44</v>
      </c>
      <c r="E19" s="117">
        <f t="shared" si="2"/>
        <v>-89</v>
      </c>
      <c r="F19" s="118">
        <f t="shared" si="2"/>
        <v>-54.009999999999991</v>
      </c>
      <c r="G19" s="115">
        <f t="shared" si="2"/>
        <v>-4026</v>
      </c>
      <c r="H19" s="119">
        <f t="shared" si="2"/>
        <v>-1671</v>
      </c>
      <c r="I19" s="119">
        <f t="shared" si="2"/>
        <v>43</v>
      </c>
      <c r="J19" s="118">
        <f>J16-J11</f>
        <v>-616</v>
      </c>
      <c r="K19" s="115">
        <f t="shared" si="2"/>
        <v>-1492</v>
      </c>
      <c r="L19" s="119">
        <f t="shared" si="2"/>
        <v>-586</v>
      </c>
      <c r="M19" s="119">
        <f t="shared" si="2"/>
        <v>210</v>
      </c>
      <c r="N19" s="117">
        <f t="shared" si="2"/>
        <v>-41</v>
      </c>
      <c r="O19" s="120" t="s">
        <v>27</v>
      </c>
      <c r="P19" s="92" t="s">
        <v>27</v>
      </c>
      <c r="Q19" s="92" t="s">
        <v>27</v>
      </c>
      <c r="R19" s="101" t="s">
        <v>27</v>
      </c>
      <c r="S19" s="10"/>
    </row>
    <row r="20" spans="1:19" ht="17.25" customHeight="1">
      <c r="A20" s="176"/>
      <c r="B20" s="78" t="s">
        <v>53</v>
      </c>
      <c r="C20" s="121">
        <f>C16/C11-1</f>
        <v>-0.22608695652173916</v>
      </c>
      <c r="D20" s="122">
        <f t="shared" ref="D20:N20" si="3">D16/D11-1</f>
        <v>-0.1705426356589147</v>
      </c>
      <c r="E20" s="123">
        <f t="shared" si="3"/>
        <v>-0.41981132075471694</v>
      </c>
      <c r="F20" s="124">
        <f t="shared" si="3"/>
        <v>-0.10229166666666667</v>
      </c>
      <c r="G20" s="121">
        <f t="shared" si="3"/>
        <v>-0.21214037306354727</v>
      </c>
      <c r="H20" s="125">
        <f t="shared" si="3"/>
        <v>-0.20288975230694517</v>
      </c>
      <c r="I20" s="125">
        <f t="shared" si="3"/>
        <v>4.4125192406361258E-3</v>
      </c>
      <c r="J20" s="124">
        <f>J16/J11-1</f>
        <v>-0.13156770610850066</v>
      </c>
      <c r="K20" s="121">
        <f t="shared" si="3"/>
        <v>-0.15128777124315551</v>
      </c>
      <c r="L20" s="125">
        <f t="shared" si="3"/>
        <v>-0.14076387220754261</v>
      </c>
      <c r="M20" s="125">
        <f t="shared" si="3"/>
        <v>3.8574577516532038E-2</v>
      </c>
      <c r="N20" s="123">
        <f t="shared" si="3"/>
        <v>-1.8101545253863094E-2</v>
      </c>
      <c r="O20" s="126" t="s">
        <v>27</v>
      </c>
      <c r="P20" s="89" t="s">
        <v>27</v>
      </c>
      <c r="Q20" s="89" t="s">
        <v>27</v>
      </c>
      <c r="R20" s="127" t="s">
        <v>27</v>
      </c>
      <c r="S20" s="10"/>
    </row>
    <row r="21" spans="1:19" ht="17.25" customHeight="1">
      <c r="A21" s="175" t="s">
        <v>90</v>
      </c>
      <c r="B21" s="80" t="s">
        <v>52</v>
      </c>
      <c r="C21" s="128">
        <f>C16-C6</f>
        <v>-150</v>
      </c>
      <c r="D21" s="129">
        <f t="shared" ref="D21:N21" si="4">D16-D6</f>
        <v>-116</v>
      </c>
      <c r="E21" s="130">
        <f t="shared" si="4"/>
        <v>-152</v>
      </c>
      <c r="F21" s="131">
        <f t="shared" si="4"/>
        <v>-290.43999999999994</v>
      </c>
      <c r="G21" s="128">
        <f t="shared" si="4"/>
        <v>-21530</v>
      </c>
      <c r="H21" s="132">
        <f t="shared" si="4"/>
        <v>-10052</v>
      </c>
      <c r="I21" s="132">
        <f t="shared" si="4"/>
        <v>-7055</v>
      </c>
      <c r="J21" s="131">
        <f>J16-J6</f>
        <v>-6053</v>
      </c>
      <c r="K21" s="128">
        <f t="shared" si="4"/>
        <v>-8318</v>
      </c>
      <c r="L21" s="132">
        <f t="shared" si="4"/>
        <v>-3729</v>
      </c>
      <c r="M21" s="132">
        <f t="shared" si="4"/>
        <v>-3520</v>
      </c>
      <c r="N21" s="130">
        <f t="shared" si="4"/>
        <v>-1482</v>
      </c>
      <c r="O21" s="100" t="s">
        <v>27</v>
      </c>
      <c r="P21" s="90" t="s">
        <v>27</v>
      </c>
      <c r="Q21" s="90" t="s">
        <v>27</v>
      </c>
      <c r="R21" s="103" t="s">
        <v>27</v>
      </c>
      <c r="S21" s="10"/>
    </row>
    <row r="22" spans="1:19" ht="17.25" customHeight="1" thickBot="1">
      <c r="A22" s="177"/>
      <c r="B22" s="81" t="s">
        <v>53</v>
      </c>
      <c r="C22" s="133">
        <f>C16/C6-1</f>
        <v>-0.35971223021582732</v>
      </c>
      <c r="D22" s="134">
        <f t="shared" ref="D22:N22" si="5">D16/D6-1</f>
        <v>-0.35151515151515156</v>
      </c>
      <c r="E22" s="135">
        <f t="shared" si="5"/>
        <v>-0.55272727272727273</v>
      </c>
      <c r="F22" s="136">
        <f t="shared" si="5"/>
        <v>-0.37994322567141525</v>
      </c>
      <c r="G22" s="133">
        <f t="shared" si="5"/>
        <v>-0.59015404857189846</v>
      </c>
      <c r="H22" s="137">
        <f t="shared" si="5"/>
        <v>-0.60492266955527474</v>
      </c>
      <c r="I22" s="137">
        <f t="shared" si="5"/>
        <v>-0.41886837261770471</v>
      </c>
      <c r="J22" s="136">
        <f>J16/J6-1</f>
        <v>-0.59818163850182826</v>
      </c>
      <c r="K22" s="133">
        <f t="shared" si="5"/>
        <v>-0.49844199424736335</v>
      </c>
      <c r="L22" s="137">
        <f t="shared" si="5"/>
        <v>-0.51040240897892142</v>
      </c>
      <c r="M22" s="137">
        <f t="shared" si="5"/>
        <v>-0.38369304556354911</v>
      </c>
      <c r="N22" s="135">
        <f t="shared" si="5"/>
        <v>-0.39989206691851054</v>
      </c>
      <c r="O22" s="138" t="s">
        <v>27</v>
      </c>
      <c r="P22" s="93" t="s">
        <v>27</v>
      </c>
      <c r="Q22" s="93" t="s">
        <v>27</v>
      </c>
      <c r="R22" s="139" t="s">
        <v>27</v>
      </c>
      <c r="S22" s="10"/>
    </row>
    <row r="23" spans="1:19" s="2" customFormat="1" ht="17.25" customHeight="1">
      <c r="A23" s="154" t="s">
        <v>47</v>
      </c>
      <c r="B23" s="33"/>
      <c r="H23" s="34"/>
    </row>
    <row r="24" spans="1:19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8">
    <mergeCell ref="H4:J4"/>
    <mergeCell ref="L4:N4"/>
    <mergeCell ref="P4:R4"/>
    <mergeCell ref="A3:B5"/>
    <mergeCell ref="A17:A18"/>
    <mergeCell ref="O3:R3"/>
    <mergeCell ref="C4:C5"/>
    <mergeCell ref="D4:E4"/>
    <mergeCell ref="G4:G5"/>
    <mergeCell ref="O4:O5"/>
    <mergeCell ref="C3:E3"/>
    <mergeCell ref="F3:F5"/>
    <mergeCell ref="G3:J3"/>
    <mergeCell ref="K3:N3"/>
    <mergeCell ref="K4:K5"/>
    <mergeCell ref="A19:A20"/>
    <mergeCell ref="A21:A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N22 C17:I17 C18:D18 C19:N19 C20:N20 C21:N21 E18:N18 K17:N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/>
  </sheetViews>
  <sheetFormatPr defaultRowHeight="15"/>
  <cols>
    <col min="2" max="2" width="8.42578125" customWidth="1"/>
    <col min="3" max="3" width="5.5703125" customWidth="1"/>
    <col min="4" max="18" width="6.7109375" customWidth="1"/>
    <col min="21" max="21" width="23.7109375" customWidth="1"/>
  </cols>
  <sheetData>
    <row r="1" spans="1:22" s="25" customFormat="1" ht="17.25" customHeight="1">
      <c r="A1" s="64" t="s">
        <v>83</v>
      </c>
      <c r="B1" s="64"/>
      <c r="Q1" s="73"/>
    </row>
    <row r="2" spans="1:22" ht="17.25" customHeight="1" thickBot="1">
      <c r="A2" s="42" t="s">
        <v>54</v>
      </c>
      <c r="B2" s="42"/>
      <c r="C2" s="26"/>
      <c r="D2" s="26"/>
      <c r="E2" s="26"/>
      <c r="F2" s="26"/>
      <c r="G2" s="26"/>
      <c r="H2" s="26"/>
      <c r="I2" s="26"/>
      <c r="J2" s="26"/>
      <c r="K2" s="26"/>
      <c r="L2" s="26" t="s">
        <v>0</v>
      </c>
      <c r="M2" s="26"/>
      <c r="N2" s="26"/>
      <c r="O2" s="26"/>
      <c r="P2" s="26"/>
      <c r="Q2" s="26"/>
      <c r="R2" s="26"/>
    </row>
    <row r="3" spans="1:22">
      <c r="A3" s="187" t="s">
        <v>51</v>
      </c>
      <c r="B3" s="188"/>
      <c r="C3" s="201" t="s">
        <v>55</v>
      </c>
      <c r="D3" s="202"/>
      <c r="E3" s="206"/>
      <c r="F3" s="203" t="s">
        <v>61</v>
      </c>
      <c r="G3" s="201" t="s">
        <v>57</v>
      </c>
      <c r="H3" s="202"/>
      <c r="I3" s="202"/>
      <c r="J3" s="206"/>
      <c r="K3" s="220" t="s">
        <v>58</v>
      </c>
      <c r="L3" s="202"/>
      <c r="M3" s="202"/>
      <c r="N3" s="206"/>
      <c r="O3" s="221" t="s">
        <v>76</v>
      </c>
      <c r="P3" s="193"/>
      <c r="Q3" s="193"/>
      <c r="R3" s="194"/>
      <c r="T3" s="63"/>
    </row>
    <row r="4" spans="1:22">
      <c r="A4" s="189"/>
      <c r="B4" s="190"/>
      <c r="C4" s="195" t="s">
        <v>1</v>
      </c>
      <c r="D4" s="184" t="s">
        <v>2</v>
      </c>
      <c r="E4" s="213"/>
      <c r="F4" s="204"/>
      <c r="G4" s="198" t="s">
        <v>1</v>
      </c>
      <c r="H4" s="216" t="s">
        <v>25</v>
      </c>
      <c r="I4" s="184" t="s">
        <v>26</v>
      </c>
      <c r="J4" s="213"/>
      <c r="K4" s="214" t="s">
        <v>1</v>
      </c>
      <c r="L4" s="216" t="s">
        <v>25</v>
      </c>
      <c r="M4" s="184" t="s">
        <v>26</v>
      </c>
      <c r="N4" s="213"/>
      <c r="O4" s="200" t="s">
        <v>1</v>
      </c>
      <c r="P4" s="216" t="s">
        <v>25</v>
      </c>
      <c r="Q4" s="184" t="s">
        <v>26</v>
      </c>
      <c r="R4" s="213"/>
      <c r="U4" s="12"/>
    </row>
    <row r="5" spans="1:22" ht="42" customHeight="1" thickBot="1">
      <c r="A5" s="218"/>
      <c r="B5" s="219"/>
      <c r="C5" s="196"/>
      <c r="D5" s="94" t="s">
        <v>59</v>
      </c>
      <c r="E5" s="97" t="s">
        <v>67</v>
      </c>
      <c r="F5" s="205"/>
      <c r="G5" s="199"/>
      <c r="H5" s="217"/>
      <c r="I5" s="94" t="s">
        <v>59</v>
      </c>
      <c r="J5" s="97" t="s">
        <v>67</v>
      </c>
      <c r="K5" s="215"/>
      <c r="L5" s="217"/>
      <c r="M5" s="94" t="s">
        <v>59</v>
      </c>
      <c r="N5" s="97" t="s">
        <v>67</v>
      </c>
      <c r="O5" s="199"/>
      <c r="P5" s="217"/>
      <c r="Q5" s="94" t="s">
        <v>59</v>
      </c>
      <c r="R5" s="97" t="s">
        <v>67</v>
      </c>
      <c r="U5" s="62"/>
    </row>
    <row r="6" spans="1:22" s="27" customFormat="1" ht="17.25" customHeight="1">
      <c r="A6" s="211" t="s">
        <v>10</v>
      </c>
      <c r="B6" s="212"/>
      <c r="C6" s="164">
        <v>267</v>
      </c>
      <c r="D6" s="166">
        <v>214</v>
      </c>
      <c r="E6" s="163">
        <v>123</v>
      </c>
      <c r="F6" s="165">
        <v>473.99</v>
      </c>
      <c r="G6" s="164">
        <v>14952</v>
      </c>
      <c r="H6" s="166">
        <v>6565</v>
      </c>
      <c r="I6" s="166">
        <v>9788</v>
      </c>
      <c r="J6" s="163">
        <v>5164</v>
      </c>
      <c r="K6" s="166">
        <v>8370</v>
      </c>
      <c r="L6" s="162">
        <v>3577</v>
      </c>
      <c r="M6" s="166">
        <v>5654</v>
      </c>
      <c r="N6" s="163">
        <v>2716</v>
      </c>
      <c r="O6" s="169">
        <v>3350</v>
      </c>
      <c r="P6" s="170">
        <v>1407</v>
      </c>
      <c r="Q6" s="171">
        <v>2310</v>
      </c>
      <c r="R6" s="172">
        <v>1040</v>
      </c>
      <c r="T6" s="22"/>
      <c r="U6" s="148"/>
    </row>
    <row r="7" spans="1:22" ht="17.25" customHeight="1">
      <c r="A7" s="207" t="s">
        <v>11</v>
      </c>
      <c r="B7" s="208"/>
      <c r="C7" s="20">
        <v>28</v>
      </c>
      <c r="D7" s="43">
        <v>17</v>
      </c>
      <c r="E7" s="32">
        <v>16</v>
      </c>
      <c r="F7" s="8">
        <v>56</v>
      </c>
      <c r="G7" s="16">
        <v>2197</v>
      </c>
      <c r="H7" s="43">
        <v>1073</v>
      </c>
      <c r="I7" s="43">
        <v>1116</v>
      </c>
      <c r="J7" s="32">
        <v>1081</v>
      </c>
      <c r="K7" s="16">
        <v>1293</v>
      </c>
      <c r="L7" s="43">
        <v>596</v>
      </c>
      <c r="M7" s="43">
        <v>636</v>
      </c>
      <c r="N7" s="32">
        <v>657</v>
      </c>
      <c r="O7" s="173">
        <v>528</v>
      </c>
      <c r="P7" s="43">
        <v>254</v>
      </c>
      <c r="Q7" s="43">
        <v>271</v>
      </c>
      <c r="R7" s="13">
        <v>257</v>
      </c>
      <c r="T7" s="22"/>
      <c r="U7" s="148"/>
      <c r="V7" s="147"/>
    </row>
    <row r="8" spans="1:22" ht="17.25" customHeight="1">
      <c r="A8" s="207" t="s">
        <v>12</v>
      </c>
      <c r="B8" s="208"/>
      <c r="C8" s="20">
        <v>31</v>
      </c>
      <c r="D8" s="43">
        <v>23</v>
      </c>
      <c r="E8" s="32">
        <v>12</v>
      </c>
      <c r="F8" s="8">
        <v>50.99</v>
      </c>
      <c r="G8" s="16">
        <v>1612</v>
      </c>
      <c r="H8" s="43">
        <v>671</v>
      </c>
      <c r="I8" s="43">
        <v>986</v>
      </c>
      <c r="J8" s="32">
        <v>626</v>
      </c>
      <c r="K8" s="16">
        <v>982</v>
      </c>
      <c r="L8" s="43">
        <v>416</v>
      </c>
      <c r="M8" s="43">
        <v>596</v>
      </c>
      <c r="N8" s="32">
        <v>386</v>
      </c>
      <c r="O8" s="173">
        <v>325</v>
      </c>
      <c r="P8" s="43">
        <v>107</v>
      </c>
      <c r="Q8" s="43">
        <v>202</v>
      </c>
      <c r="R8" s="13">
        <v>123</v>
      </c>
      <c r="T8" s="22"/>
      <c r="U8" s="148"/>
      <c r="V8" s="147"/>
    </row>
    <row r="9" spans="1:22" ht="17.25" customHeight="1">
      <c r="A9" s="207" t="s">
        <v>13</v>
      </c>
      <c r="B9" s="208"/>
      <c r="C9" s="20">
        <v>20</v>
      </c>
      <c r="D9" s="43">
        <v>18</v>
      </c>
      <c r="E9" s="32">
        <v>11</v>
      </c>
      <c r="F9" s="8">
        <v>40</v>
      </c>
      <c r="G9" s="16">
        <v>1235</v>
      </c>
      <c r="H9" s="43">
        <v>509</v>
      </c>
      <c r="I9" s="43">
        <v>852</v>
      </c>
      <c r="J9" s="32">
        <v>383</v>
      </c>
      <c r="K9" s="16">
        <v>739</v>
      </c>
      <c r="L9" s="43">
        <v>298</v>
      </c>
      <c r="M9" s="43">
        <v>503</v>
      </c>
      <c r="N9" s="32">
        <v>236</v>
      </c>
      <c r="O9" s="173">
        <v>238</v>
      </c>
      <c r="P9" s="43">
        <v>99</v>
      </c>
      <c r="Q9" s="43">
        <v>168</v>
      </c>
      <c r="R9" s="13">
        <v>70</v>
      </c>
      <c r="T9" s="22"/>
      <c r="U9" s="148"/>
      <c r="V9" s="147"/>
    </row>
    <row r="10" spans="1:22" ht="17.25" customHeight="1">
      <c r="A10" s="207" t="s">
        <v>14</v>
      </c>
      <c r="B10" s="208"/>
      <c r="C10" s="20">
        <v>17</v>
      </c>
      <c r="D10" s="43">
        <v>15</v>
      </c>
      <c r="E10" s="32">
        <v>9</v>
      </c>
      <c r="F10" s="8">
        <v>33</v>
      </c>
      <c r="G10" s="16">
        <v>973</v>
      </c>
      <c r="H10" s="43">
        <v>454</v>
      </c>
      <c r="I10" s="43">
        <v>751</v>
      </c>
      <c r="J10" s="32">
        <v>222</v>
      </c>
      <c r="K10" s="16">
        <v>528</v>
      </c>
      <c r="L10" s="43">
        <v>230</v>
      </c>
      <c r="M10" s="43">
        <v>424</v>
      </c>
      <c r="N10" s="32">
        <v>104</v>
      </c>
      <c r="O10" s="173">
        <v>163</v>
      </c>
      <c r="P10" s="43">
        <v>76</v>
      </c>
      <c r="Q10" s="43">
        <v>123</v>
      </c>
      <c r="R10" s="13">
        <v>40</v>
      </c>
      <c r="T10" s="22"/>
      <c r="U10" s="148"/>
      <c r="V10" s="147"/>
    </row>
    <row r="11" spans="1:22" ht="17.25" customHeight="1">
      <c r="A11" s="207" t="s">
        <v>15</v>
      </c>
      <c r="B11" s="208"/>
      <c r="C11" s="20">
        <v>5</v>
      </c>
      <c r="D11" s="43">
        <v>3</v>
      </c>
      <c r="E11" s="32">
        <v>4</v>
      </c>
      <c r="F11" s="8">
        <v>5</v>
      </c>
      <c r="G11" s="16">
        <v>224</v>
      </c>
      <c r="H11" s="43">
        <v>114</v>
      </c>
      <c r="I11" s="43">
        <v>113</v>
      </c>
      <c r="J11" s="32">
        <v>111</v>
      </c>
      <c r="K11" s="16">
        <v>119</v>
      </c>
      <c r="L11" s="43">
        <v>70</v>
      </c>
      <c r="M11" s="43">
        <v>55</v>
      </c>
      <c r="N11" s="32">
        <v>64</v>
      </c>
      <c r="O11" s="173">
        <v>47</v>
      </c>
      <c r="P11" s="43">
        <v>23</v>
      </c>
      <c r="Q11" s="43">
        <v>25</v>
      </c>
      <c r="R11" s="13">
        <v>22</v>
      </c>
      <c r="T11" s="22"/>
      <c r="U11" s="148"/>
      <c r="V11" s="147"/>
    </row>
    <row r="12" spans="1:22" ht="17.25" customHeight="1">
      <c r="A12" s="207" t="s">
        <v>16</v>
      </c>
      <c r="B12" s="208"/>
      <c r="C12" s="20">
        <v>17</v>
      </c>
      <c r="D12" s="43">
        <v>12</v>
      </c>
      <c r="E12" s="32">
        <v>8</v>
      </c>
      <c r="F12" s="8">
        <v>27</v>
      </c>
      <c r="G12" s="16">
        <v>1018</v>
      </c>
      <c r="H12" s="43">
        <v>518</v>
      </c>
      <c r="I12" s="43">
        <v>594</v>
      </c>
      <c r="J12" s="32">
        <v>424</v>
      </c>
      <c r="K12" s="16">
        <v>547</v>
      </c>
      <c r="L12" s="43">
        <v>277</v>
      </c>
      <c r="M12" s="43">
        <v>374</v>
      </c>
      <c r="N12" s="32">
        <v>173</v>
      </c>
      <c r="O12" s="173">
        <v>196</v>
      </c>
      <c r="P12" s="43">
        <v>101</v>
      </c>
      <c r="Q12" s="43">
        <v>133</v>
      </c>
      <c r="R12" s="13">
        <v>63</v>
      </c>
      <c r="T12" s="22"/>
      <c r="U12" s="148"/>
      <c r="V12" s="147"/>
    </row>
    <row r="13" spans="1:22" ht="17.25" customHeight="1">
      <c r="A13" s="207" t="s">
        <v>17</v>
      </c>
      <c r="B13" s="208"/>
      <c r="C13" s="20">
        <v>10</v>
      </c>
      <c r="D13" s="43">
        <v>8</v>
      </c>
      <c r="E13" s="32">
        <v>5</v>
      </c>
      <c r="F13" s="8">
        <v>17</v>
      </c>
      <c r="G13" s="21">
        <v>529</v>
      </c>
      <c r="H13" s="43">
        <v>244</v>
      </c>
      <c r="I13" s="43">
        <v>364</v>
      </c>
      <c r="J13" s="32">
        <v>165</v>
      </c>
      <c r="K13" s="21">
        <v>257</v>
      </c>
      <c r="L13" s="43">
        <v>127</v>
      </c>
      <c r="M13" s="43">
        <v>192</v>
      </c>
      <c r="N13" s="32">
        <v>65</v>
      </c>
      <c r="O13" s="173">
        <v>118</v>
      </c>
      <c r="P13" s="43">
        <v>56</v>
      </c>
      <c r="Q13" s="44">
        <v>70</v>
      </c>
      <c r="R13" s="4">
        <v>48</v>
      </c>
      <c r="T13" s="22"/>
      <c r="U13" s="148"/>
      <c r="V13" s="147"/>
    </row>
    <row r="14" spans="1:22" ht="17.25" customHeight="1">
      <c r="A14" s="207" t="s">
        <v>18</v>
      </c>
      <c r="B14" s="208"/>
      <c r="C14" s="21">
        <v>11</v>
      </c>
      <c r="D14" s="44">
        <v>8</v>
      </c>
      <c r="E14" s="29">
        <v>6</v>
      </c>
      <c r="F14" s="6">
        <v>16</v>
      </c>
      <c r="G14" s="21">
        <v>495</v>
      </c>
      <c r="H14" s="44">
        <v>192</v>
      </c>
      <c r="I14" s="44">
        <v>262</v>
      </c>
      <c r="J14" s="29">
        <v>233</v>
      </c>
      <c r="K14" s="21">
        <v>256</v>
      </c>
      <c r="L14" s="44">
        <v>90</v>
      </c>
      <c r="M14" s="44">
        <v>148</v>
      </c>
      <c r="N14" s="29">
        <v>108</v>
      </c>
      <c r="O14" s="173">
        <v>114</v>
      </c>
      <c r="P14" s="44">
        <v>41</v>
      </c>
      <c r="Q14" s="44">
        <v>61</v>
      </c>
      <c r="R14" s="29">
        <v>53</v>
      </c>
      <c r="T14" s="22"/>
      <c r="U14" s="148"/>
      <c r="V14" s="147"/>
    </row>
    <row r="15" spans="1:22" ht="17.25" customHeight="1">
      <c r="A15" s="207" t="s">
        <v>19</v>
      </c>
      <c r="B15" s="208"/>
      <c r="C15" s="21">
        <v>14</v>
      </c>
      <c r="D15" s="44">
        <v>12</v>
      </c>
      <c r="E15" s="29">
        <v>6</v>
      </c>
      <c r="F15" s="6">
        <v>26</v>
      </c>
      <c r="G15" s="21">
        <v>722</v>
      </c>
      <c r="H15" s="44">
        <v>283</v>
      </c>
      <c r="I15" s="44">
        <v>586</v>
      </c>
      <c r="J15" s="29">
        <v>136</v>
      </c>
      <c r="K15" s="21">
        <v>370</v>
      </c>
      <c r="L15" s="44">
        <v>155</v>
      </c>
      <c r="M15" s="44">
        <v>335</v>
      </c>
      <c r="N15" s="29">
        <v>35</v>
      </c>
      <c r="O15" s="173">
        <v>155</v>
      </c>
      <c r="P15" s="44">
        <v>69</v>
      </c>
      <c r="Q15" s="44">
        <v>118</v>
      </c>
      <c r="R15" s="4">
        <v>37</v>
      </c>
      <c r="T15" s="22"/>
      <c r="U15" s="148"/>
      <c r="V15" s="147"/>
    </row>
    <row r="16" spans="1:22" ht="17.25" customHeight="1">
      <c r="A16" s="207" t="s">
        <v>20</v>
      </c>
      <c r="B16" s="208"/>
      <c r="C16" s="21">
        <v>14</v>
      </c>
      <c r="D16" s="14">
        <v>12</v>
      </c>
      <c r="E16" s="4">
        <v>6</v>
      </c>
      <c r="F16" s="6">
        <v>27</v>
      </c>
      <c r="G16" s="21">
        <v>758</v>
      </c>
      <c r="H16" s="14">
        <v>357</v>
      </c>
      <c r="I16" s="14">
        <v>531</v>
      </c>
      <c r="J16" s="4">
        <v>227</v>
      </c>
      <c r="K16" s="21">
        <v>432</v>
      </c>
      <c r="L16" s="14">
        <v>203</v>
      </c>
      <c r="M16" s="14">
        <v>308</v>
      </c>
      <c r="N16" s="4">
        <v>124</v>
      </c>
      <c r="O16" s="173">
        <v>189</v>
      </c>
      <c r="P16" s="14">
        <v>85</v>
      </c>
      <c r="Q16" s="14">
        <v>156</v>
      </c>
      <c r="R16" s="4">
        <v>33</v>
      </c>
      <c r="T16" s="22"/>
      <c r="U16" s="148"/>
      <c r="V16" s="147"/>
    </row>
    <row r="17" spans="1:22" ht="17.25" customHeight="1">
      <c r="A17" s="207" t="s">
        <v>21</v>
      </c>
      <c r="B17" s="208"/>
      <c r="C17" s="21">
        <v>27</v>
      </c>
      <c r="D17" s="44">
        <v>24</v>
      </c>
      <c r="E17" s="4">
        <v>10</v>
      </c>
      <c r="F17" s="6">
        <v>51</v>
      </c>
      <c r="G17" s="21">
        <v>1389</v>
      </c>
      <c r="H17" s="14">
        <v>569</v>
      </c>
      <c r="I17" s="14">
        <v>1086</v>
      </c>
      <c r="J17" s="4">
        <v>303</v>
      </c>
      <c r="K17" s="21">
        <v>777</v>
      </c>
      <c r="L17" s="14">
        <v>301</v>
      </c>
      <c r="M17" s="14">
        <v>629</v>
      </c>
      <c r="N17" s="4">
        <v>148</v>
      </c>
      <c r="O17" s="173">
        <v>355</v>
      </c>
      <c r="P17" s="14">
        <v>126</v>
      </c>
      <c r="Q17" s="14">
        <v>311</v>
      </c>
      <c r="R17" s="4">
        <v>44</v>
      </c>
      <c r="T17" s="22"/>
      <c r="U17" s="148"/>
      <c r="V17" s="147"/>
    </row>
    <row r="18" spans="1:22" s="27" customFormat="1" ht="17.25" customHeight="1">
      <c r="A18" s="207" t="s">
        <v>22</v>
      </c>
      <c r="B18" s="208"/>
      <c r="C18" s="21">
        <v>22</v>
      </c>
      <c r="D18" s="14">
        <v>19</v>
      </c>
      <c r="E18" s="4">
        <v>7</v>
      </c>
      <c r="F18" s="6">
        <v>40</v>
      </c>
      <c r="G18" s="21">
        <v>1127</v>
      </c>
      <c r="H18" s="14">
        <v>464</v>
      </c>
      <c r="I18" s="14">
        <v>841</v>
      </c>
      <c r="J18" s="4">
        <v>286</v>
      </c>
      <c r="K18" s="21">
        <v>625</v>
      </c>
      <c r="L18" s="14">
        <v>233</v>
      </c>
      <c r="M18" s="14">
        <v>486</v>
      </c>
      <c r="N18" s="4">
        <v>139</v>
      </c>
      <c r="O18" s="173">
        <v>306</v>
      </c>
      <c r="P18" s="14">
        <v>116</v>
      </c>
      <c r="Q18" s="14">
        <v>231</v>
      </c>
      <c r="R18" s="4">
        <v>75</v>
      </c>
      <c r="T18" s="22"/>
      <c r="U18" s="148"/>
      <c r="V18" s="147"/>
    </row>
    <row r="19" spans="1:22" s="27" customFormat="1" ht="17.25" customHeight="1">
      <c r="A19" s="207" t="s">
        <v>23</v>
      </c>
      <c r="B19" s="208"/>
      <c r="C19" s="21">
        <v>21</v>
      </c>
      <c r="D19" s="14">
        <v>18</v>
      </c>
      <c r="E19" s="4">
        <v>7</v>
      </c>
      <c r="F19" s="6">
        <v>36</v>
      </c>
      <c r="G19" s="21">
        <v>841</v>
      </c>
      <c r="H19" s="14">
        <v>344</v>
      </c>
      <c r="I19" s="14">
        <v>642</v>
      </c>
      <c r="J19" s="4">
        <v>199</v>
      </c>
      <c r="K19" s="21">
        <v>458</v>
      </c>
      <c r="L19" s="14">
        <v>181</v>
      </c>
      <c r="M19" s="14">
        <v>373</v>
      </c>
      <c r="N19" s="4">
        <v>85</v>
      </c>
      <c r="O19" s="173">
        <v>202</v>
      </c>
      <c r="P19" s="14">
        <v>80</v>
      </c>
      <c r="Q19" s="14">
        <v>161</v>
      </c>
      <c r="R19" s="4">
        <v>41</v>
      </c>
      <c r="T19" s="22"/>
      <c r="U19" s="148"/>
      <c r="V19" s="147"/>
    </row>
    <row r="20" spans="1:22" s="27" customFormat="1" ht="17.25" customHeight="1" thickBot="1">
      <c r="A20" s="209" t="s">
        <v>24</v>
      </c>
      <c r="B20" s="210"/>
      <c r="C20" s="17">
        <v>30</v>
      </c>
      <c r="D20" s="18">
        <v>25</v>
      </c>
      <c r="E20" s="37">
        <v>16</v>
      </c>
      <c r="F20" s="161">
        <v>49</v>
      </c>
      <c r="G20" s="17">
        <v>1832</v>
      </c>
      <c r="H20" s="18">
        <v>773</v>
      </c>
      <c r="I20" s="18">
        <v>1064</v>
      </c>
      <c r="J20" s="37">
        <v>768</v>
      </c>
      <c r="K20" s="17">
        <v>987</v>
      </c>
      <c r="L20" s="18">
        <v>400</v>
      </c>
      <c r="M20" s="18">
        <v>595</v>
      </c>
      <c r="N20" s="37">
        <v>392</v>
      </c>
      <c r="O20" s="174">
        <v>414</v>
      </c>
      <c r="P20" s="18">
        <v>174</v>
      </c>
      <c r="Q20" s="18">
        <v>280</v>
      </c>
      <c r="R20" s="37">
        <v>134</v>
      </c>
      <c r="T20" s="22"/>
      <c r="U20" s="148"/>
      <c r="V20" s="147"/>
    </row>
    <row r="21" spans="1:22" ht="17.25" customHeight="1">
      <c r="A21" s="154" t="s">
        <v>47</v>
      </c>
    </row>
    <row r="22" spans="1:2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2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</sheetData>
  <mergeCells count="32">
    <mergeCell ref="O3:R3"/>
    <mergeCell ref="C4:C5"/>
    <mergeCell ref="D4:E4"/>
    <mergeCell ref="G4:G5"/>
    <mergeCell ref="H4:H5"/>
    <mergeCell ref="Q4:R4"/>
    <mergeCell ref="O4:O5"/>
    <mergeCell ref="P4:P5"/>
    <mergeCell ref="A11:B11"/>
    <mergeCell ref="A6:B6"/>
    <mergeCell ref="I4:J4"/>
    <mergeCell ref="K4:K5"/>
    <mergeCell ref="L4:L5"/>
    <mergeCell ref="A3:B5"/>
    <mergeCell ref="C3:E3"/>
    <mergeCell ref="F3:F5"/>
    <mergeCell ref="G3:J3"/>
    <mergeCell ref="K3:N3"/>
    <mergeCell ref="A7:B7"/>
    <mergeCell ref="A8:B8"/>
    <mergeCell ref="A9:B9"/>
    <mergeCell ref="A10:B10"/>
    <mergeCell ref="M4:N4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/>
  </sheetViews>
  <sheetFormatPr defaultRowHeight="15"/>
  <cols>
    <col min="1" max="1" width="23.7109375" customWidth="1"/>
    <col min="2" max="12" width="6.28515625" customWidth="1"/>
    <col min="13" max="13" width="6.42578125" customWidth="1"/>
    <col min="14" max="14" width="6.140625" customWidth="1"/>
    <col min="15" max="15" width="5.85546875" customWidth="1"/>
    <col min="16" max="16" width="6.140625" customWidth="1"/>
    <col min="17" max="17" width="6.42578125" customWidth="1"/>
    <col min="18" max="18" width="6.140625" customWidth="1"/>
  </cols>
  <sheetData>
    <row r="1" spans="1:18" ht="17.25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73"/>
      <c r="Q1" s="25"/>
      <c r="R1" s="25"/>
    </row>
    <row r="2" spans="1:18" ht="17.25" customHeight="1" thickBot="1">
      <c r="A2" s="42" t="s">
        <v>54</v>
      </c>
      <c r="B2" s="26"/>
      <c r="C2" s="26"/>
      <c r="D2" s="26"/>
      <c r="E2" s="26"/>
      <c r="F2" s="26"/>
      <c r="G2" s="26"/>
      <c r="H2" s="26"/>
      <c r="I2" s="26" t="s">
        <v>0</v>
      </c>
      <c r="J2" s="26"/>
      <c r="K2" s="26"/>
      <c r="L2" s="26"/>
      <c r="M2" s="26"/>
      <c r="N2" s="26"/>
      <c r="O2" s="26"/>
      <c r="P2" s="26"/>
      <c r="Q2" s="26"/>
      <c r="R2" s="26"/>
    </row>
    <row r="3" spans="1:18" ht="26.25" customHeight="1">
      <c r="A3" s="222" t="s">
        <v>60</v>
      </c>
      <c r="B3" s="224" t="s">
        <v>56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 t="s">
        <v>79</v>
      </c>
      <c r="N3" s="227"/>
      <c r="O3" s="228" t="s">
        <v>80</v>
      </c>
      <c r="P3" s="227"/>
      <c r="Q3" s="228" t="s">
        <v>81</v>
      </c>
      <c r="R3" s="229"/>
    </row>
    <row r="4" spans="1:18" ht="23.25" thickBot="1">
      <c r="A4" s="223"/>
      <c r="B4" s="82" t="s">
        <v>4</v>
      </c>
      <c r="C4" s="82" t="s">
        <v>5</v>
      </c>
      <c r="D4" s="82" t="s">
        <v>6</v>
      </c>
      <c r="E4" s="82" t="s">
        <v>7</v>
      </c>
      <c r="F4" s="82" t="s">
        <v>8</v>
      </c>
      <c r="G4" s="82" t="s">
        <v>9</v>
      </c>
      <c r="H4" s="83" t="s">
        <v>48</v>
      </c>
      <c r="I4" s="82" t="s">
        <v>50</v>
      </c>
      <c r="J4" s="82" t="s">
        <v>66</v>
      </c>
      <c r="K4" s="82" t="s">
        <v>75</v>
      </c>
      <c r="L4" s="140" t="s">
        <v>78</v>
      </c>
      <c r="M4" s="84" t="s">
        <v>52</v>
      </c>
      <c r="N4" s="85" t="s">
        <v>53</v>
      </c>
      <c r="O4" s="87" t="s">
        <v>52</v>
      </c>
      <c r="P4" s="85" t="s">
        <v>53</v>
      </c>
      <c r="Q4" s="86" t="s">
        <v>52</v>
      </c>
      <c r="R4" s="95" t="s">
        <v>53</v>
      </c>
    </row>
    <row r="5" spans="1:18">
      <c r="A5" s="47" t="s">
        <v>29</v>
      </c>
      <c r="B5" s="48">
        <v>36482</v>
      </c>
      <c r="C5" s="48">
        <v>30166</v>
      </c>
      <c r="D5" s="48">
        <v>26483</v>
      </c>
      <c r="E5" s="48">
        <v>22758</v>
      </c>
      <c r="F5" s="39">
        <v>20437</v>
      </c>
      <c r="G5" s="48">
        <v>18978</v>
      </c>
      <c r="H5" s="15">
        <v>16486</v>
      </c>
      <c r="I5" s="48">
        <v>14803</v>
      </c>
      <c r="J5" s="48">
        <v>13520</v>
      </c>
      <c r="K5" s="48">
        <v>13538</v>
      </c>
      <c r="L5" s="36">
        <v>14952</v>
      </c>
      <c r="M5" s="50">
        <f>L5-K5</f>
        <v>1414</v>
      </c>
      <c r="N5" s="60">
        <f>L5/K5-1</f>
        <v>0.10444674250258523</v>
      </c>
      <c r="O5" s="51">
        <f>L5-G5</f>
        <v>-4026</v>
      </c>
      <c r="P5" s="149">
        <f>L5/G5-1</f>
        <v>-0.21214037306354727</v>
      </c>
      <c r="Q5" s="52">
        <f>L5-B5</f>
        <v>-21530</v>
      </c>
      <c r="R5" s="53">
        <f>L5/B5-1</f>
        <v>-0.59015404857189846</v>
      </c>
    </row>
    <row r="6" spans="1:18" ht="22.5">
      <c r="A6" s="24" t="s">
        <v>30</v>
      </c>
      <c r="B6" s="46">
        <v>2912</v>
      </c>
      <c r="C6" s="46">
        <v>2420</v>
      </c>
      <c r="D6" s="46">
        <v>2197</v>
      </c>
      <c r="E6" s="46">
        <v>1961</v>
      </c>
      <c r="F6" s="46">
        <v>1800</v>
      </c>
      <c r="G6" s="46">
        <v>1650</v>
      </c>
      <c r="H6" s="49">
        <v>1421</v>
      </c>
      <c r="I6" s="46">
        <v>1328</v>
      </c>
      <c r="J6" s="46">
        <v>1246</v>
      </c>
      <c r="K6" s="46">
        <v>1182</v>
      </c>
      <c r="L6" s="40">
        <v>1219</v>
      </c>
      <c r="M6" s="69">
        <f t="shared" ref="M6:M25" si="0">L6-K6</f>
        <v>37</v>
      </c>
      <c r="N6" s="55">
        <f t="shared" ref="N6:N25" si="1">L6/K6-1</f>
        <v>3.1302876480541419E-2</v>
      </c>
      <c r="O6" s="54">
        <f t="shared" ref="O6:O25" si="2">L6-G6</f>
        <v>-431</v>
      </c>
      <c r="P6" s="157">
        <f t="shared" ref="P6:P25" si="3">L6/G6-1</f>
        <v>-0.26121212121212123</v>
      </c>
      <c r="Q6" s="65">
        <f t="shared" ref="Q6:Q23" si="4">L6-B6</f>
        <v>-1693</v>
      </c>
      <c r="R6" s="56">
        <f t="shared" ref="R6:R23" si="5">L6/B6-1</f>
        <v>-0.58138736263736268</v>
      </c>
    </row>
    <row r="7" spans="1:18" ht="22.5">
      <c r="A7" s="24" t="s">
        <v>64</v>
      </c>
      <c r="B7" s="46">
        <v>1708</v>
      </c>
      <c r="C7" s="46">
        <v>1308</v>
      </c>
      <c r="D7" s="46">
        <v>1142</v>
      </c>
      <c r="E7" s="46">
        <v>1066</v>
      </c>
      <c r="F7" s="46">
        <v>899</v>
      </c>
      <c r="G7" s="46">
        <v>840</v>
      </c>
      <c r="H7" s="49">
        <v>712</v>
      </c>
      <c r="I7" s="46">
        <v>678</v>
      </c>
      <c r="J7" s="46">
        <v>644</v>
      </c>
      <c r="K7" s="46">
        <v>694</v>
      </c>
      <c r="L7" s="40">
        <v>746</v>
      </c>
      <c r="M7" s="69">
        <f t="shared" si="0"/>
        <v>52</v>
      </c>
      <c r="N7" s="55">
        <f t="shared" si="1"/>
        <v>7.4927953890489896E-2</v>
      </c>
      <c r="O7" s="54">
        <f t="shared" si="2"/>
        <v>-94</v>
      </c>
      <c r="P7" s="157">
        <f t="shared" si="3"/>
        <v>-0.11190476190476195</v>
      </c>
      <c r="Q7" s="65">
        <f t="shared" si="4"/>
        <v>-962</v>
      </c>
      <c r="R7" s="56">
        <f t="shared" si="5"/>
        <v>-0.56323185011709609</v>
      </c>
    </row>
    <row r="8" spans="1:18" ht="22.5">
      <c r="A8" s="24" t="s">
        <v>31</v>
      </c>
      <c r="B8" s="46">
        <v>51</v>
      </c>
      <c r="C8" s="46">
        <v>14</v>
      </c>
      <c r="D8" s="46">
        <v>8</v>
      </c>
      <c r="E8" s="46">
        <v>2</v>
      </c>
      <c r="F8" s="46">
        <v>11</v>
      </c>
      <c r="G8" s="46">
        <v>17</v>
      </c>
      <c r="H8" s="49">
        <v>28</v>
      </c>
      <c r="I8" s="46">
        <v>19</v>
      </c>
      <c r="J8" s="46">
        <v>8</v>
      </c>
      <c r="K8" s="46">
        <v>3</v>
      </c>
      <c r="L8" s="40">
        <v>4</v>
      </c>
      <c r="M8" s="69">
        <f t="shared" si="0"/>
        <v>1</v>
      </c>
      <c r="N8" s="55">
        <f t="shared" si="1"/>
        <v>0.33333333333333326</v>
      </c>
      <c r="O8" s="54">
        <f t="shared" si="2"/>
        <v>-13</v>
      </c>
      <c r="P8" s="157">
        <f t="shared" si="3"/>
        <v>-0.76470588235294112</v>
      </c>
      <c r="Q8" s="65">
        <f t="shared" si="4"/>
        <v>-47</v>
      </c>
      <c r="R8" s="56">
        <f t="shared" si="5"/>
        <v>-0.92156862745098045</v>
      </c>
    </row>
    <row r="9" spans="1:18" ht="22.5">
      <c r="A9" s="24" t="s">
        <v>32</v>
      </c>
      <c r="B9" s="46">
        <v>35</v>
      </c>
      <c r="C9" s="46">
        <v>28</v>
      </c>
      <c r="D9" s="46">
        <v>69</v>
      </c>
      <c r="E9" s="46">
        <v>75</v>
      </c>
      <c r="F9" s="46">
        <v>83</v>
      </c>
      <c r="G9" s="46">
        <v>72</v>
      </c>
      <c r="H9" s="49">
        <v>64</v>
      </c>
      <c r="I9" s="46">
        <v>59</v>
      </c>
      <c r="J9" s="46">
        <v>64</v>
      </c>
      <c r="K9" s="46">
        <v>74</v>
      </c>
      <c r="L9" s="40">
        <v>107</v>
      </c>
      <c r="M9" s="69">
        <f t="shared" si="0"/>
        <v>33</v>
      </c>
      <c r="N9" s="55">
        <f t="shared" si="1"/>
        <v>0.44594594594594605</v>
      </c>
      <c r="O9" s="54">
        <f t="shared" si="2"/>
        <v>35</v>
      </c>
      <c r="P9" s="157">
        <f t="shared" si="3"/>
        <v>0.48611111111111116</v>
      </c>
      <c r="Q9" s="65">
        <f t="shared" si="4"/>
        <v>72</v>
      </c>
      <c r="R9" s="56">
        <f t="shared" si="5"/>
        <v>2.0571428571428569</v>
      </c>
    </row>
    <row r="10" spans="1:18" s="27" customFormat="1">
      <c r="A10" s="24" t="s">
        <v>33</v>
      </c>
      <c r="B10" s="46">
        <v>39</v>
      </c>
      <c r="C10" s="46">
        <v>23</v>
      </c>
      <c r="D10" s="46">
        <v>1</v>
      </c>
      <c r="E10" s="66" t="s">
        <v>49</v>
      </c>
      <c r="F10" s="66" t="s">
        <v>49</v>
      </c>
      <c r="G10" s="66" t="s">
        <v>49</v>
      </c>
      <c r="H10" s="67" t="s">
        <v>49</v>
      </c>
      <c r="I10" s="66" t="s">
        <v>49</v>
      </c>
      <c r="J10" s="66" t="s">
        <v>49</v>
      </c>
      <c r="K10" s="66" t="s">
        <v>49</v>
      </c>
      <c r="L10" s="66" t="s">
        <v>49</v>
      </c>
      <c r="M10" s="70" t="s">
        <v>28</v>
      </c>
      <c r="N10" s="72" t="s">
        <v>28</v>
      </c>
      <c r="O10" s="74" t="s">
        <v>28</v>
      </c>
      <c r="P10" s="158" t="s">
        <v>28</v>
      </c>
      <c r="Q10" s="68" t="s">
        <v>28</v>
      </c>
      <c r="R10" s="61" t="s">
        <v>28</v>
      </c>
    </row>
    <row r="11" spans="1:18" ht="22.5">
      <c r="A11" s="24" t="s">
        <v>34</v>
      </c>
      <c r="B11" s="46">
        <v>564</v>
      </c>
      <c r="C11" s="46">
        <v>465</v>
      </c>
      <c r="D11" s="46">
        <v>397</v>
      </c>
      <c r="E11" s="46">
        <v>341</v>
      </c>
      <c r="F11" s="46">
        <v>264</v>
      </c>
      <c r="G11" s="46">
        <v>278</v>
      </c>
      <c r="H11" s="49">
        <v>235</v>
      </c>
      <c r="I11" s="46">
        <v>221</v>
      </c>
      <c r="J11" s="46">
        <v>168</v>
      </c>
      <c r="K11" s="46">
        <v>163</v>
      </c>
      <c r="L11" s="40">
        <v>217</v>
      </c>
      <c r="M11" s="69">
        <f t="shared" si="0"/>
        <v>54</v>
      </c>
      <c r="N11" s="55">
        <f t="shared" si="1"/>
        <v>0.33128834355828229</v>
      </c>
      <c r="O11" s="54">
        <f t="shared" si="2"/>
        <v>-61</v>
      </c>
      <c r="P11" s="157">
        <f t="shared" si="3"/>
        <v>-0.21942446043165464</v>
      </c>
      <c r="Q11" s="65">
        <f t="shared" si="4"/>
        <v>-347</v>
      </c>
      <c r="R11" s="56">
        <f t="shared" si="5"/>
        <v>-0.61524822695035464</v>
      </c>
    </row>
    <row r="12" spans="1:18" ht="22.5">
      <c r="A12" s="24" t="s">
        <v>35</v>
      </c>
      <c r="B12" s="46">
        <v>35</v>
      </c>
      <c r="C12" s="46">
        <v>43</v>
      </c>
      <c r="D12" s="46">
        <v>35</v>
      </c>
      <c r="E12" s="46">
        <v>14</v>
      </c>
      <c r="F12" s="66" t="s">
        <v>49</v>
      </c>
      <c r="G12" s="46">
        <v>7</v>
      </c>
      <c r="H12" s="49">
        <v>27</v>
      </c>
      <c r="I12" s="46">
        <v>25</v>
      </c>
      <c r="J12" s="46">
        <v>8</v>
      </c>
      <c r="K12" s="66" t="s">
        <v>49</v>
      </c>
      <c r="L12" s="66" t="s">
        <v>49</v>
      </c>
      <c r="M12" s="70" t="s">
        <v>28</v>
      </c>
      <c r="N12" s="72" t="s">
        <v>28</v>
      </c>
      <c r="O12" s="74" t="s">
        <v>28</v>
      </c>
      <c r="P12" s="158" t="s">
        <v>28</v>
      </c>
      <c r="Q12" s="68" t="s">
        <v>28</v>
      </c>
      <c r="R12" s="61" t="s">
        <v>28</v>
      </c>
    </row>
    <row r="13" spans="1:18" ht="22.5">
      <c r="A13" s="24" t="s">
        <v>36</v>
      </c>
      <c r="B13" s="46">
        <v>757</v>
      </c>
      <c r="C13" s="46">
        <v>641</v>
      </c>
      <c r="D13" s="46">
        <v>620</v>
      </c>
      <c r="E13" s="46">
        <v>552</v>
      </c>
      <c r="F13" s="46">
        <v>520</v>
      </c>
      <c r="G13" s="46">
        <v>498</v>
      </c>
      <c r="H13" s="49">
        <v>374</v>
      </c>
      <c r="I13" s="46">
        <v>281</v>
      </c>
      <c r="J13" s="46">
        <v>201</v>
      </c>
      <c r="K13" s="46">
        <v>147</v>
      </c>
      <c r="L13" s="40">
        <v>210</v>
      </c>
      <c r="M13" s="69">
        <f t="shared" si="0"/>
        <v>63</v>
      </c>
      <c r="N13" s="55">
        <f t="shared" si="1"/>
        <v>0.4285714285714286</v>
      </c>
      <c r="O13" s="54">
        <f t="shared" si="2"/>
        <v>-288</v>
      </c>
      <c r="P13" s="157">
        <f t="shared" si="3"/>
        <v>-0.57831325301204817</v>
      </c>
      <c r="Q13" s="65">
        <f t="shared" si="4"/>
        <v>-547</v>
      </c>
      <c r="R13" s="56">
        <f t="shared" si="5"/>
        <v>-0.72258916776750337</v>
      </c>
    </row>
    <row r="14" spans="1:18">
      <c r="A14" s="24" t="s">
        <v>37</v>
      </c>
      <c r="B14" s="46">
        <v>629</v>
      </c>
      <c r="C14" s="46">
        <v>331</v>
      </c>
      <c r="D14" s="46">
        <v>117</v>
      </c>
      <c r="E14" s="46">
        <v>72</v>
      </c>
      <c r="F14" s="46">
        <v>66</v>
      </c>
      <c r="G14" s="46">
        <v>58</v>
      </c>
      <c r="H14" s="49">
        <v>56</v>
      </c>
      <c r="I14" s="46">
        <v>35</v>
      </c>
      <c r="J14" s="46">
        <v>55</v>
      </c>
      <c r="K14" s="46">
        <v>38</v>
      </c>
      <c r="L14" s="40">
        <v>67</v>
      </c>
      <c r="M14" s="69">
        <f t="shared" si="0"/>
        <v>29</v>
      </c>
      <c r="N14" s="55">
        <f t="shared" si="1"/>
        <v>0.76315789473684204</v>
      </c>
      <c r="O14" s="54">
        <f t="shared" si="2"/>
        <v>9</v>
      </c>
      <c r="P14" s="157">
        <f t="shared" si="3"/>
        <v>0.15517241379310343</v>
      </c>
      <c r="Q14" s="65">
        <f t="shared" si="4"/>
        <v>-562</v>
      </c>
      <c r="R14" s="56">
        <f t="shared" si="5"/>
        <v>-0.89348171701112877</v>
      </c>
    </row>
    <row r="15" spans="1:18" ht="22.5">
      <c r="A15" s="24" t="s">
        <v>38</v>
      </c>
      <c r="B15" s="46">
        <v>48</v>
      </c>
      <c r="C15" s="46">
        <v>135</v>
      </c>
      <c r="D15" s="46">
        <v>202</v>
      </c>
      <c r="E15" s="46">
        <v>198</v>
      </c>
      <c r="F15" s="46">
        <v>155</v>
      </c>
      <c r="G15" s="46">
        <v>145</v>
      </c>
      <c r="H15" s="49">
        <v>144</v>
      </c>
      <c r="I15" s="46">
        <v>133</v>
      </c>
      <c r="J15" s="46">
        <v>145</v>
      </c>
      <c r="K15" s="46">
        <v>148</v>
      </c>
      <c r="L15" s="40">
        <v>191</v>
      </c>
      <c r="M15" s="69">
        <f t="shared" si="0"/>
        <v>43</v>
      </c>
      <c r="N15" s="55">
        <f t="shared" si="1"/>
        <v>0.29054054054054057</v>
      </c>
      <c r="O15" s="54">
        <f t="shared" si="2"/>
        <v>46</v>
      </c>
      <c r="P15" s="157">
        <f t="shared" si="3"/>
        <v>0.3172413793103448</v>
      </c>
      <c r="Q15" s="65">
        <f t="shared" si="4"/>
        <v>143</v>
      </c>
      <c r="R15" s="56">
        <f t="shared" si="5"/>
        <v>2.9791666666666665</v>
      </c>
    </row>
    <row r="16" spans="1:18">
      <c r="A16" s="24" t="s">
        <v>39</v>
      </c>
      <c r="B16" s="46">
        <v>294</v>
      </c>
      <c r="C16" s="46">
        <v>268</v>
      </c>
      <c r="D16" s="46">
        <v>259</v>
      </c>
      <c r="E16" s="46">
        <v>227</v>
      </c>
      <c r="F16" s="46">
        <v>194</v>
      </c>
      <c r="G16" s="46">
        <v>186</v>
      </c>
      <c r="H16" s="49">
        <v>151</v>
      </c>
      <c r="I16" s="46">
        <v>172</v>
      </c>
      <c r="J16" s="46">
        <v>151</v>
      </c>
      <c r="K16" s="46">
        <v>146</v>
      </c>
      <c r="L16" s="40">
        <v>156</v>
      </c>
      <c r="M16" s="69">
        <f t="shared" si="0"/>
        <v>10</v>
      </c>
      <c r="N16" s="55">
        <f t="shared" si="1"/>
        <v>6.8493150684931559E-2</v>
      </c>
      <c r="O16" s="54">
        <f t="shared" si="2"/>
        <v>-30</v>
      </c>
      <c r="P16" s="157">
        <f t="shared" si="3"/>
        <v>-0.16129032258064513</v>
      </c>
      <c r="Q16" s="65">
        <f t="shared" si="4"/>
        <v>-138</v>
      </c>
      <c r="R16" s="56">
        <f t="shared" si="5"/>
        <v>-0.46938775510204078</v>
      </c>
    </row>
    <row r="17" spans="1:18">
      <c r="A17" s="24" t="s">
        <v>40</v>
      </c>
      <c r="B17" s="46">
        <v>42</v>
      </c>
      <c r="C17" s="46">
        <v>62</v>
      </c>
      <c r="D17" s="46">
        <v>64</v>
      </c>
      <c r="E17" s="46">
        <v>106</v>
      </c>
      <c r="F17" s="46">
        <v>97</v>
      </c>
      <c r="G17" s="46">
        <v>76</v>
      </c>
      <c r="H17" s="49">
        <v>92</v>
      </c>
      <c r="I17" s="46">
        <v>79</v>
      </c>
      <c r="J17" s="46">
        <v>31</v>
      </c>
      <c r="K17" s="46">
        <v>36</v>
      </c>
      <c r="L17" s="40">
        <v>57</v>
      </c>
      <c r="M17" s="69">
        <f t="shared" si="0"/>
        <v>21</v>
      </c>
      <c r="N17" s="55">
        <f t="shared" si="1"/>
        <v>0.58333333333333326</v>
      </c>
      <c r="O17" s="54">
        <f t="shared" si="2"/>
        <v>-19</v>
      </c>
      <c r="P17" s="157">
        <f t="shared" si="3"/>
        <v>-0.25</v>
      </c>
      <c r="Q17" s="68" t="s">
        <v>28</v>
      </c>
      <c r="R17" s="61" t="s">
        <v>28</v>
      </c>
    </row>
    <row r="18" spans="1:18" s="27" customFormat="1">
      <c r="A18" s="24" t="s">
        <v>68</v>
      </c>
      <c r="B18" s="46">
        <v>519</v>
      </c>
      <c r="C18" s="46">
        <v>197</v>
      </c>
      <c r="D18" s="46">
        <v>12</v>
      </c>
      <c r="E18" s="66" t="s">
        <v>49</v>
      </c>
      <c r="F18" s="66" t="s">
        <v>49</v>
      </c>
      <c r="G18" s="66" t="s">
        <v>49</v>
      </c>
      <c r="H18" s="67" t="s">
        <v>49</v>
      </c>
      <c r="I18" s="66" t="s">
        <v>49</v>
      </c>
      <c r="J18" s="66" t="s">
        <v>49</v>
      </c>
      <c r="K18" s="66" t="s">
        <v>49</v>
      </c>
      <c r="L18" s="66" t="s">
        <v>49</v>
      </c>
      <c r="M18" s="70" t="s">
        <v>28</v>
      </c>
      <c r="N18" s="72" t="s">
        <v>28</v>
      </c>
      <c r="O18" s="74" t="s">
        <v>28</v>
      </c>
      <c r="P18" s="158" t="s">
        <v>28</v>
      </c>
      <c r="Q18" s="68" t="s">
        <v>28</v>
      </c>
      <c r="R18" s="61" t="s">
        <v>28</v>
      </c>
    </row>
    <row r="19" spans="1:18" ht="22.5">
      <c r="A19" s="24" t="s">
        <v>45</v>
      </c>
      <c r="B19" s="46">
        <v>24946</v>
      </c>
      <c r="C19" s="46">
        <v>21396</v>
      </c>
      <c r="D19" s="46">
        <v>18859</v>
      </c>
      <c r="E19" s="46">
        <v>16115</v>
      </c>
      <c r="F19" s="46">
        <v>14484</v>
      </c>
      <c r="G19" s="46">
        <v>13455</v>
      </c>
      <c r="H19" s="49">
        <v>11749</v>
      </c>
      <c r="I19" s="46">
        <v>10457</v>
      </c>
      <c r="J19" s="46">
        <v>9704</v>
      </c>
      <c r="K19" s="46">
        <v>9656</v>
      </c>
      <c r="L19" s="40">
        <v>10494</v>
      </c>
      <c r="M19" s="69">
        <f t="shared" si="0"/>
        <v>838</v>
      </c>
      <c r="N19" s="55">
        <f t="shared" si="1"/>
        <v>8.6785418392709257E-2</v>
      </c>
      <c r="O19" s="54">
        <f t="shared" si="2"/>
        <v>-2961</v>
      </c>
      <c r="P19" s="157">
        <f t="shared" si="3"/>
        <v>-0.22006688963210708</v>
      </c>
      <c r="Q19" s="65">
        <f t="shared" si="4"/>
        <v>-14452</v>
      </c>
      <c r="R19" s="56">
        <f t="shared" si="5"/>
        <v>-0.57933135572837324</v>
      </c>
    </row>
    <row r="20" spans="1:18" ht="22.5">
      <c r="A20" s="24" t="s">
        <v>41</v>
      </c>
      <c r="B20" s="46">
        <v>1855</v>
      </c>
      <c r="C20" s="46">
        <v>1437</v>
      </c>
      <c r="D20" s="46">
        <v>1292</v>
      </c>
      <c r="E20" s="46">
        <v>1027</v>
      </c>
      <c r="F20" s="46">
        <v>869</v>
      </c>
      <c r="G20" s="46">
        <v>708</v>
      </c>
      <c r="H20" s="49">
        <v>628</v>
      </c>
      <c r="I20" s="46">
        <v>597</v>
      </c>
      <c r="J20" s="46">
        <v>444</v>
      </c>
      <c r="K20" s="46">
        <v>409</v>
      </c>
      <c r="L20" s="40">
        <v>465</v>
      </c>
      <c r="M20" s="69">
        <f t="shared" si="0"/>
        <v>56</v>
      </c>
      <c r="N20" s="55">
        <f t="shared" si="1"/>
        <v>0.13691931540342295</v>
      </c>
      <c r="O20" s="54">
        <f t="shared" si="2"/>
        <v>-243</v>
      </c>
      <c r="P20" s="157">
        <f t="shared" si="3"/>
        <v>-0.34322033898305082</v>
      </c>
      <c r="Q20" s="65">
        <f t="shared" si="4"/>
        <v>-1390</v>
      </c>
      <c r="R20" s="56">
        <f t="shared" si="5"/>
        <v>-0.74932614555256061</v>
      </c>
    </row>
    <row r="21" spans="1:18">
      <c r="A21" s="24" t="s">
        <v>42</v>
      </c>
      <c r="B21" s="46">
        <v>502</v>
      </c>
      <c r="C21" s="46">
        <v>397</v>
      </c>
      <c r="D21" s="46">
        <v>309</v>
      </c>
      <c r="E21" s="46">
        <v>241</v>
      </c>
      <c r="F21" s="46">
        <v>181</v>
      </c>
      <c r="G21" s="46">
        <v>119</v>
      </c>
      <c r="H21" s="49">
        <v>81</v>
      </c>
      <c r="I21" s="46">
        <v>78</v>
      </c>
      <c r="J21" s="46">
        <v>81</v>
      </c>
      <c r="K21" s="46">
        <v>84</v>
      </c>
      <c r="L21" s="40">
        <v>96</v>
      </c>
      <c r="M21" s="69">
        <f t="shared" si="0"/>
        <v>12</v>
      </c>
      <c r="N21" s="55">
        <f t="shared" si="1"/>
        <v>0.14285714285714279</v>
      </c>
      <c r="O21" s="54">
        <f t="shared" si="2"/>
        <v>-23</v>
      </c>
      <c r="P21" s="157">
        <f t="shared" si="3"/>
        <v>-0.19327731092436973</v>
      </c>
      <c r="Q21" s="65">
        <f t="shared" si="4"/>
        <v>-406</v>
      </c>
      <c r="R21" s="56">
        <f t="shared" si="5"/>
        <v>-0.80876494023904377</v>
      </c>
    </row>
    <row r="22" spans="1:18" ht="22.5">
      <c r="A22" s="24" t="s">
        <v>46</v>
      </c>
      <c r="B22" s="46">
        <v>1109</v>
      </c>
      <c r="C22" s="46">
        <v>742</v>
      </c>
      <c r="D22" s="46">
        <v>615</v>
      </c>
      <c r="E22" s="46">
        <v>469</v>
      </c>
      <c r="F22" s="46">
        <v>461</v>
      </c>
      <c r="G22" s="46">
        <v>498</v>
      </c>
      <c r="H22" s="49">
        <v>408</v>
      </c>
      <c r="I22" s="46">
        <v>320</v>
      </c>
      <c r="J22" s="46">
        <v>272</v>
      </c>
      <c r="K22" s="46">
        <v>312</v>
      </c>
      <c r="L22" s="40">
        <v>376</v>
      </c>
      <c r="M22" s="69">
        <f t="shared" si="0"/>
        <v>64</v>
      </c>
      <c r="N22" s="55">
        <f t="shared" si="1"/>
        <v>0.20512820512820507</v>
      </c>
      <c r="O22" s="54">
        <f t="shared" si="2"/>
        <v>-122</v>
      </c>
      <c r="P22" s="157">
        <f t="shared" si="3"/>
        <v>-0.24497991967871491</v>
      </c>
      <c r="Q22" s="65">
        <f t="shared" si="4"/>
        <v>-733</v>
      </c>
      <c r="R22" s="56">
        <f t="shared" si="5"/>
        <v>-0.66095581605049591</v>
      </c>
    </row>
    <row r="23" spans="1:18">
      <c r="A23" s="24" t="s">
        <v>43</v>
      </c>
      <c r="B23" s="46">
        <v>332</v>
      </c>
      <c r="C23" s="46">
        <v>141</v>
      </c>
      <c r="D23" s="46">
        <v>180</v>
      </c>
      <c r="E23" s="46">
        <v>228</v>
      </c>
      <c r="F23" s="46">
        <v>247</v>
      </c>
      <c r="G23" s="46">
        <v>229</v>
      </c>
      <c r="H23" s="49">
        <v>219</v>
      </c>
      <c r="I23" s="46">
        <v>255</v>
      </c>
      <c r="J23" s="46">
        <v>207</v>
      </c>
      <c r="K23" s="46">
        <v>200</v>
      </c>
      <c r="L23" s="40">
        <v>227</v>
      </c>
      <c r="M23" s="69">
        <f t="shared" si="0"/>
        <v>27</v>
      </c>
      <c r="N23" s="55">
        <f t="shared" si="1"/>
        <v>0.13500000000000001</v>
      </c>
      <c r="O23" s="54">
        <f t="shared" si="2"/>
        <v>-2</v>
      </c>
      <c r="P23" s="157">
        <f t="shared" si="3"/>
        <v>-8.733624454148492E-3</v>
      </c>
      <c r="Q23" s="65">
        <f t="shared" si="4"/>
        <v>-105</v>
      </c>
      <c r="R23" s="56">
        <f t="shared" si="5"/>
        <v>-0.3162650602409639</v>
      </c>
    </row>
    <row r="24" spans="1:18" s="27" customFormat="1" ht="22.5">
      <c r="A24" s="24" t="s">
        <v>63</v>
      </c>
      <c r="B24" s="46">
        <v>32</v>
      </c>
      <c r="C24" s="46">
        <v>26</v>
      </c>
      <c r="D24" s="46">
        <v>24</v>
      </c>
      <c r="E24" s="66" t="s">
        <v>49</v>
      </c>
      <c r="F24" s="46">
        <v>37</v>
      </c>
      <c r="G24" s="66" t="s">
        <v>49</v>
      </c>
      <c r="H24" s="49">
        <v>21</v>
      </c>
      <c r="I24" s="46">
        <v>9</v>
      </c>
      <c r="J24" s="66">
        <v>37</v>
      </c>
      <c r="K24" s="46">
        <v>146</v>
      </c>
      <c r="L24" s="49">
        <v>201</v>
      </c>
      <c r="M24" s="69">
        <f>L24-K24</f>
        <v>55</v>
      </c>
      <c r="N24" s="55">
        <f>L24/K24-1</f>
        <v>0.37671232876712324</v>
      </c>
      <c r="O24" s="151" t="s">
        <v>28</v>
      </c>
      <c r="P24" s="158" t="s">
        <v>28</v>
      </c>
      <c r="Q24" s="65">
        <f>L24-B24</f>
        <v>169</v>
      </c>
      <c r="R24" s="56">
        <f>L24/B24-1</f>
        <v>5.28125</v>
      </c>
    </row>
    <row r="25" spans="1:18" ht="15.75" thickBot="1">
      <c r="A25" s="23" t="s">
        <v>44</v>
      </c>
      <c r="B25" s="5">
        <v>73</v>
      </c>
      <c r="C25" s="5">
        <v>92</v>
      </c>
      <c r="D25" s="5">
        <v>81</v>
      </c>
      <c r="E25" s="5">
        <v>64</v>
      </c>
      <c r="F25" s="5">
        <v>69</v>
      </c>
      <c r="G25" s="5">
        <v>142</v>
      </c>
      <c r="H25" s="31">
        <v>76</v>
      </c>
      <c r="I25" s="5">
        <v>57</v>
      </c>
      <c r="J25" s="5">
        <v>54</v>
      </c>
      <c r="K25" s="5">
        <v>100</v>
      </c>
      <c r="L25" s="41">
        <v>119</v>
      </c>
      <c r="M25" s="71">
        <f t="shared" si="0"/>
        <v>19</v>
      </c>
      <c r="N25" s="58">
        <f t="shared" si="1"/>
        <v>0.18999999999999995</v>
      </c>
      <c r="O25" s="57">
        <f t="shared" si="2"/>
        <v>-23</v>
      </c>
      <c r="P25" s="45">
        <f t="shared" si="3"/>
        <v>-0.1619718309859155</v>
      </c>
      <c r="Q25" s="159">
        <f>L25-B25</f>
        <v>46</v>
      </c>
      <c r="R25" s="59">
        <f>L25/B25-1</f>
        <v>0.63013698630136994</v>
      </c>
    </row>
    <row r="27" spans="1:18">
      <c r="L27" s="7"/>
    </row>
    <row r="28" spans="1:18" ht="22.5" customHeight="1"/>
    <row r="29" spans="1:18" ht="15.75" customHeight="1"/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ZNAČKY</vt:lpstr>
      <vt:lpstr>3.4.1</vt:lpstr>
      <vt:lpstr>3.4.2</vt:lpstr>
      <vt:lpstr>3.4.3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2022-08-30T08:31:41Z</dcterms:modified>
</cp:coreProperties>
</file>