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TECHNOL\oddeleni_6301\02_Vzdělávání\01_Regionální školství\Školy a školská zařízení 2021-22\publikace na web\"/>
    </mc:Choice>
  </mc:AlternateContent>
  <bookViews>
    <workbookView xWindow="15075" yWindow="-240" windowWidth="13365" windowHeight="12570"/>
  </bookViews>
  <sheets>
    <sheet name="OBSAH" sheetId="1" r:id="rId1"/>
    <sheet name="ZNAČKY" sheetId="196" r:id="rId2"/>
    <sheet name="6.1" sheetId="213" r:id="rId3"/>
    <sheet name="6.2" sheetId="251" r:id="rId4"/>
    <sheet name="6.3" sheetId="225" r:id="rId5"/>
    <sheet name="6.4" sheetId="216" r:id="rId6"/>
    <sheet name="6.5" sheetId="219" r:id="rId7"/>
    <sheet name="6.6" sheetId="220" r:id="rId8"/>
    <sheet name="6.7" sheetId="222" r:id="rId9"/>
    <sheet name="6.8" sheetId="226" r:id="rId10"/>
    <sheet name="6.9" sheetId="254" r:id="rId11"/>
    <sheet name="6.10" sheetId="253" r:id="rId12"/>
  </sheets>
  <calcPr calcId="162913"/>
</workbook>
</file>

<file path=xl/calcChain.xml><?xml version="1.0" encoding="utf-8"?>
<calcChain xmlns="http://schemas.openxmlformats.org/spreadsheetml/2006/main">
  <c r="O18" i="251" l="1"/>
  <c r="C18" i="222"/>
  <c r="E23" i="220"/>
  <c r="E22" i="220"/>
  <c r="E20" i="220"/>
  <c r="S20" i="220"/>
  <c r="L18" i="225"/>
  <c r="L23" i="225"/>
  <c r="L22" i="225"/>
  <c r="L21" i="225"/>
  <c r="L20" i="225"/>
  <c r="L19" i="225"/>
  <c r="J23" i="225"/>
  <c r="J22" i="225"/>
  <c r="J21" i="225"/>
  <c r="J20" i="225"/>
  <c r="J19" i="225"/>
  <c r="J18" i="225"/>
  <c r="C7" i="226" l="1"/>
  <c r="C8" i="226"/>
  <c r="C9" i="226"/>
  <c r="C10" i="226"/>
  <c r="C11" i="226"/>
  <c r="C12" i="226"/>
  <c r="C13" i="226"/>
  <c r="C14" i="226"/>
  <c r="C15" i="226"/>
  <c r="C16" i="226"/>
  <c r="C17" i="226"/>
  <c r="C18" i="226"/>
  <c r="C19" i="226"/>
  <c r="C20" i="226"/>
  <c r="C6" i="226"/>
  <c r="P23" i="225"/>
  <c r="O23" i="225"/>
  <c r="N23" i="225"/>
  <c r="M23" i="225"/>
  <c r="K23" i="225"/>
  <c r="I23" i="225"/>
  <c r="H23" i="225"/>
  <c r="G23" i="225"/>
  <c r="F23" i="225"/>
  <c r="E23" i="225"/>
  <c r="D23" i="225"/>
  <c r="C23" i="225"/>
  <c r="P22" i="225"/>
  <c r="O22" i="225"/>
  <c r="N22" i="225"/>
  <c r="M22" i="225"/>
  <c r="K22" i="225"/>
  <c r="I22" i="225"/>
  <c r="H22" i="225"/>
  <c r="G22" i="225"/>
  <c r="F22" i="225"/>
  <c r="E22" i="225"/>
  <c r="D22" i="225"/>
  <c r="C22" i="225"/>
  <c r="P21" i="225"/>
  <c r="O21" i="225"/>
  <c r="N21" i="225"/>
  <c r="M21" i="225"/>
  <c r="K21" i="225"/>
  <c r="I21" i="225"/>
  <c r="H21" i="225"/>
  <c r="G21" i="225"/>
  <c r="F21" i="225"/>
  <c r="E21" i="225"/>
  <c r="D21" i="225"/>
  <c r="C21" i="225"/>
  <c r="P20" i="225"/>
  <c r="O20" i="225"/>
  <c r="N20" i="225"/>
  <c r="M20" i="225"/>
  <c r="K20" i="225"/>
  <c r="I20" i="225"/>
  <c r="H20" i="225"/>
  <c r="G20" i="225"/>
  <c r="F20" i="225"/>
  <c r="E20" i="225"/>
  <c r="D20" i="225"/>
  <c r="C20" i="225"/>
  <c r="P19" i="225"/>
  <c r="O19" i="225"/>
  <c r="N19" i="225"/>
  <c r="M19" i="225"/>
  <c r="K19" i="225"/>
  <c r="I19" i="225"/>
  <c r="H19" i="225"/>
  <c r="G19" i="225"/>
  <c r="F19" i="225"/>
  <c r="E19" i="225"/>
  <c r="D19" i="225"/>
  <c r="C19" i="225"/>
  <c r="P18" i="225"/>
  <c r="O18" i="225"/>
  <c r="N18" i="225"/>
  <c r="M18" i="225"/>
  <c r="K18" i="225"/>
  <c r="I18" i="225"/>
  <c r="H18" i="225"/>
  <c r="G18" i="225"/>
  <c r="F18" i="225"/>
  <c r="E18" i="225"/>
  <c r="D18" i="225"/>
  <c r="C18" i="225"/>
  <c r="L23" i="251"/>
  <c r="K23" i="251"/>
  <c r="J23" i="251"/>
  <c r="I23" i="251"/>
  <c r="L22" i="251"/>
  <c r="K22" i="251"/>
  <c r="J22" i="251"/>
  <c r="I22" i="251"/>
  <c r="L21" i="251"/>
  <c r="K21" i="251"/>
  <c r="J21" i="251"/>
  <c r="I21" i="251"/>
  <c r="L20" i="251"/>
  <c r="K20" i="251"/>
  <c r="J20" i="251"/>
  <c r="I20" i="251"/>
  <c r="L19" i="251"/>
  <c r="K19" i="251"/>
  <c r="J19" i="251"/>
  <c r="I19" i="251"/>
  <c r="L18" i="251"/>
  <c r="K18" i="251"/>
  <c r="J18" i="251"/>
  <c r="I18" i="251"/>
  <c r="E22" i="213" l="1"/>
  <c r="E21" i="213"/>
  <c r="E20" i="213"/>
  <c r="E19" i="213"/>
  <c r="E18" i="213"/>
  <c r="E17" i="213"/>
  <c r="P23" i="251"/>
  <c r="O23" i="251"/>
  <c r="N23" i="251"/>
  <c r="M23" i="251"/>
  <c r="H23" i="251"/>
  <c r="G23" i="251"/>
  <c r="F23" i="251"/>
  <c r="E23" i="251"/>
  <c r="D23" i="251"/>
  <c r="C23" i="251"/>
  <c r="P22" i="251"/>
  <c r="O22" i="251"/>
  <c r="N22" i="251"/>
  <c r="M22" i="251"/>
  <c r="H22" i="251"/>
  <c r="G22" i="251"/>
  <c r="F22" i="251"/>
  <c r="E22" i="251"/>
  <c r="D22" i="251"/>
  <c r="C22" i="251"/>
  <c r="P21" i="251"/>
  <c r="O21" i="251"/>
  <c r="N21" i="251"/>
  <c r="M21" i="251"/>
  <c r="H21" i="251"/>
  <c r="G21" i="251"/>
  <c r="F21" i="251"/>
  <c r="E21" i="251"/>
  <c r="D21" i="251"/>
  <c r="C21" i="251"/>
  <c r="P20" i="251"/>
  <c r="O20" i="251"/>
  <c r="N20" i="251"/>
  <c r="M20" i="251"/>
  <c r="H20" i="251"/>
  <c r="G20" i="251"/>
  <c r="F20" i="251"/>
  <c r="E20" i="251"/>
  <c r="D20" i="251"/>
  <c r="C20" i="251"/>
  <c r="P19" i="251"/>
  <c r="O19" i="251"/>
  <c r="N19" i="251"/>
  <c r="M19" i="251"/>
  <c r="H19" i="251"/>
  <c r="G19" i="251"/>
  <c r="F19" i="251"/>
  <c r="E19" i="251"/>
  <c r="D19" i="251"/>
  <c r="C19" i="251"/>
  <c r="P18" i="251"/>
  <c r="N18" i="251"/>
  <c r="M18" i="251"/>
  <c r="H18" i="251"/>
  <c r="G18" i="251"/>
  <c r="F18" i="251"/>
  <c r="E18" i="251"/>
  <c r="D18" i="251"/>
  <c r="C18" i="251"/>
  <c r="P21" i="222"/>
  <c r="O21" i="222"/>
  <c r="N23" i="222" l="1"/>
  <c r="M23" i="222"/>
  <c r="L23" i="222"/>
  <c r="K23" i="222"/>
  <c r="J23" i="222"/>
  <c r="I23" i="222"/>
  <c r="H23" i="222"/>
  <c r="G23" i="222"/>
  <c r="F23" i="222"/>
  <c r="E23" i="222"/>
  <c r="D23" i="222"/>
  <c r="C23" i="222"/>
  <c r="N22" i="222"/>
  <c r="M22" i="222"/>
  <c r="L22" i="222"/>
  <c r="K22" i="222"/>
  <c r="J22" i="222"/>
  <c r="I22" i="222"/>
  <c r="H22" i="222"/>
  <c r="G22" i="222"/>
  <c r="F22" i="222"/>
  <c r="E22" i="222"/>
  <c r="D22" i="222"/>
  <c r="C22" i="222"/>
  <c r="T21" i="222"/>
  <c r="S21" i="222"/>
  <c r="R21" i="222"/>
  <c r="N21" i="222"/>
  <c r="M21" i="222"/>
  <c r="L21" i="222"/>
  <c r="K21" i="222"/>
  <c r="J21" i="222"/>
  <c r="I21" i="222"/>
  <c r="H21" i="222"/>
  <c r="G21" i="222"/>
  <c r="F21" i="222"/>
  <c r="E21" i="222"/>
  <c r="D21" i="222"/>
  <c r="C21" i="222"/>
  <c r="T20" i="222"/>
  <c r="S20" i="222"/>
  <c r="R20" i="222"/>
  <c r="Q20" i="222"/>
  <c r="P20" i="222"/>
  <c r="O20" i="222"/>
  <c r="N20" i="222"/>
  <c r="M20" i="222"/>
  <c r="L20" i="222"/>
  <c r="K20" i="222"/>
  <c r="J20" i="222"/>
  <c r="I20" i="222"/>
  <c r="H20" i="222"/>
  <c r="G20" i="222"/>
  <c r="F20" i="222"/>
  <c r="E20" i="222"/>
  <c r="D20" i="222"/>
  <c r="C20" i="222"/>
  <c r="T19" i="222"/>
  <c r="S19" i="222"/>
  <c r="R19" i="222"/>
  <c r="O19" i="222"/>
  <c r="N19" i="222"/>
  <c r="M19" i="222"/>
  <c r="L19" i="222"/>
  <c r="K19" i="222"/>
  <c r="J19" i="222"/>
  <c r="I19" i="222"/>
  <c r="H19" i="222"/>
  <c r="G19" i="222"/>
  <c r="F19" i="222"/>
  <c r="E19" i="222"/>
  <c r="D19" i="222"/>
  <c r="C19" i="222"/>
  <c r="T18" i="222"/>
  <c r="S18" i="222"/>
  <c r="R18" i="222"/>
  <c r="Q18" i="222"/>
  <c r="P18" i="222"/>
  <c r="O18" i="222"/>
  <c r="N18" i="222"/>
  <c r="M18" i="222"/>
  <c r="L18" i="222"/>
  <c r="K18" i="222"/>
  <c r="J18" i="222"/>
  <c r="I18" i="222"/>
  <c r="H18" i="222"/>
  <c r="G18" i="222"/>
  <c r="F18" i="222"/>
  <c r="E18" i="222"/>
  <c r="D18" i="222"/>
  <c r="N23" i="220"/>
  <c r="M23" i="220"/>
  <c r="L23" i="220"/>
  <c r="K23" i="220"/>
  <c r="J23" i="220"/>
  <c r="I23" i="220"/>
  <c r="H23" i="220"/>
  <c r="G23" i="220"/>
  <c r="F23" i="220"/>
  <c r="D23" i="220"/>
  <c r="C23" i="220"/>
  <c r="N22" i="220"/>
  <c r="M22" i="220"/>
  <c r="L22" i="220"/>
  <c r="K22" i="220"/>
  <c r="J22" i="220"/>
  <c r="I22" i="220"/>
  <c r="H22" i="220"/>
  <c r="G22" i="220"/>
  <c r="F22" i="220"/>
  <c r="D22" i="220"/>
  <c r="C22" i="220"/>
  <c r="T21" i="220"/>
  <c r="S21" i="220"/>
  <c r="R21" i="220"/>
  <c r="Q21" i="220"/>
  <c r="P21" i="220"/>
  <c r="O21" i="220"/>
  <c r="N21" i="220"/>
  <c r="M21" i="220"/>
  <c r="L21" i="220"/>
  <c r="K21" i="220"/>
  <c r="J21" i="220"/>
  <c r="I21" i="220"/>
  <c r="H21" i="220"/>
  <c r="G21" i="220"/>
  <c r="F21" i="220"/>
  <c r="E21" i="220"/>
  <c r="D21" i="220"/>
  <c r="C21" i="220"/>
  <c r="T20" i="220"/>
  <c r="R20" i="220"/>
  <c r="Q20" i="220"/>
  <c r="P20" i="220"/>
  <c r="O20" i="220"/>
  <c r="N20" i="220"/>
  <c r="M20" i="220"/>
  <c r="L20" i="220"/>
  <c r="K20" i="220"/>
  <c r="J20" i="220"/>
  <c r="I20" i="220"/>
  <c r="H20" i="220"/>
  <c r="G20" i="220"/>
  <c r="F20" i="220"/>
  <c r="D20" i="220"/>
  <c r="C20" i="220"/>
  <c r="T19" i="220"/>
  <c r="S19" i="220"/>
  <c r="R19" i="220"/>
  <c r="Q19" i="220"/>
  <c r="P19" i="220"/>
  <c r="O19" i="220"/>
  <c r="N19" i="220"/>
  <c r="M19" i="220"/>
  <c r="L19" i="220"/>
  <c r="K19" i="220"/>
  <c r="J19" i="220"/>
  <c r="I19" i="220"/>
  <c r="H19" i="220"/>
  <c r="G19" i="220"/>
  <c r="F19" i="220"/>
  <c r="E19" i="220"/>
  <c r="D19" i="220"/>
  <c r="C19" i="220"/>
  <c r="T18" i="220"/>
  <c r="S18" i="220"/>
  <c r="R18" i="220"/>
  <c r="Q18" i="220"/>
  <c r="P18" i="220"/>
  <c r="O18" i="220"/>
  <c r="N18" i="220"/>
  <c r="M18" i="220"/>
  <c r="L18" i="220"/>
  <c r="K18" i="220"/>
  <c r="J18" i="220"/>
  <c r="I18" i="220"/>
  <c r="H18" i="220"/>
  <c r="G18" i="220"/>
  <c r="F18" i="220"/>
  <c r="E18" i="220"/>
  <c r="D18" i="220"/>
  <c r="C18" i="220"/>
  <c r="N23" i="219"/>
  <c r="M23" i="219"/>
  <c r="L23" i="219"/>
  <c r="K23" i="219"/>
  <c r="J23" i="219"/>
  <c r="I23" i="219"/>
  <c r="H23" i="219"/>
  <c r="G23" i="219"/>
  <c r="F23" i="219"/>
  <c r="E23" i="219"/>
  <c r="D23" i="219"/>
  <c r="C23" i="219"/>
  <c r="N22" i="219"/>
  <c r="M22" i="219"/>
  <c r="L22" i="219"/>
  <c r="K22" i="219"/>
  <c r="J22" i="219"/>
  <c r="I22" i="219"/>
  <c r="H22" i="219"/>
  <c r="G22" i="219"/>
  <c r="F22" i="219"/>
  <c r="E22" i="219"/>
  <c r="D22" i="219"/>
  <c r="C22" i="219"/>
  <c r="T21" i="219"/>
  <c r="S21" i="219"/>
  <c r="R21" i="219"/>
  <c r="Q21" i="219"/>
  <c r="P21" i="219"/>
  <c r="O21" i="219"/>
  <c r="N21" i="219"/>
  <c r="M21" i="219"/>
  <c r="L21" i="219"/>
  <c r="K21" i="219"/>
  <c r="J21" i="219"/>
  <c r="I21" i="219"/>
  <c r="H21" i="219"/>
  <c r="G21" i="219"/>
  <c r="F21" i="219"/>
  <c r="E21" i="219"/>
  <c r="D21" i="219"/>
  <c r="C21" i="219"/>
  <c r="T20" i="219"/>
  <c r="S20" i="219"/>
  <c r="R20" i="219"/>
  <c r="Q20" i="219"/>
  <c r="P20" i="219"/>
  <c r="O20" i="219"/>
  <c r="N20" i="219"/>
  <c r="M20" i="219"/>
  <c r="L20" i="219"/>
  <c r="K20" i="219"/>
  <c r="J20" i="219"/>
  <c r="I20" i="219"/>
  <c r="H20" i="219"/>
  <c r="G20" i="219"/>
  <c r="F20" i="219"/>
  <c r="E20" i="219"/>
  <c r="D20" i="219"/>
  <c r="C20" i="219"/>
  <c r="T19" i="219"/>
  <c r="S19" i="219"/>
  <c r="R19" i="219"/>
  <c r="Q19" i="219"/>
  <c r="P19" i="219"/>
  <c r="O19" i="219"/>
  <c r="N19" i="219"/>
  <c r="M19" i="219"/>
  <c r="L19" i="219"/>
  <c r="K19" i="219"/>
  <c r="J19" i="219"/>
  <c r="I19" i="219"/>
  <c r="H19" i="219"/>
  <c r="G19" i="219"/>
  <c r="F19" i="219"/>
  <c r="E19" i="219"/>
  <c r="D19" i="219"/>
  <c r="C19" i="219"/>
  <c r="T18" i="219"/>
  <c r="S18" i="219"/>
  <c r="R18" i="219"/>
  <c r="Q18" i="219"/>
  <c r="P18" i="219"/>
  <c r="O18" i="219"/>
  <c r="N18" i="219"/>
  <c r="M18" i="219"/>
  <c r="L18" i="219"/>
  <c r="K18" i="219"/>
  <c r="J18" i="219"/>
  <c r="I18" i="219"/>
  <c r="H18" i="219"/>
  <c r="G18" i="219"/>
  <c r="F18" i="219"/>
  <c r="E18" i="219"/>
  <c r="D18" i="219"/>
  <c r="C18" i="219"/>
  <c r="N23" i="216"/>
  <c r="M23" i="216"/>
  <c r="L23" i="216"/>
  <c r="K23" i="216"/>
  <c r="J23" i="216"/>
  <c r="I23" i="216"/>
  <c r="H23" i="216"/>
  <c r="G23" i="216"/>
  <c r="F23" i="216"/>
  <c r="E23" i="216"/>
  <c r="D23" i="216"/>
  <c r="C23" i="216"/>
  <c r="N22" i="216"/>
  <c r="M22" i="216"/>
  <c r="L22" i="216"/>
  <c r="K22" i="216"/>
  <c r="J22" i="216"/>
  <c r="I22" i="216"/>
  <c r="H22" i="216"/>
  <c r="G22" i="216"/>
  <c r="F22" i="216"/>
  <c r="E22" i="216"/>
  <c r="D22" i="216"/>
  <c r="C22" i="216"/>
  <c r="T21" i="216"/>
  <c r="S21" i="216"/>
  <c r="R21" i="216"/>
  <c r="Q21" i="216"/>
  <c r="P21" i="216"/>
  <c r="O21" i="216"/>
  <c r="N21" i="216"/>
  <c r="M21" i="216"/>
  <c r="L21" i="216"/>
  <c r="K21" i="216"/>
  <c r="J21" i="216"/>
  <c r="I21" i="216"/>
  <c r="H21" i="216"/>
  <c r="G21" i="216"/>
  <c r="F21" i="216"/>
  <c r="E21" i="216"/>
  <c r="D21" i="216"/>
  <c r="C21" i="216"/>
  <c r="T20" i="216"/>
  <c r="S20" i="216"/>
  <c r="R20" i="216"/>
  <c r="Q20" i="216"/>
  <c r="P20" i="216"/>
  <c r="O20" i="216"/>
  <c r="N20" i="216"/>
  <c r="M20" i="216"/>
  <c r="L20" i="216"/>
  <c r="K20" i="216"/>
  <c r="J20" i="216"/>
  <c r="I20" i="216"/>
  <c r="H20" i="216"/>
  <c r="G20" i="216"/>
  <c r="F20" i="216"/>
  <c r="E20" i="216"/>
  <c r="D20" i="216"/>
  <c r="C20" i="216"/>
  <c r="T19" i="216"/>
  <c r="S19" i="216"/>
  <c r="R19" i="216"/>
  <c r="Q19" i="216"/>
  <c r="P19" i="216"/>
  <c r="O19" i="216"/>
  <c r="N19" i="216"/>
  <c r="M19" i="216"/>
  <c r="L19" i="216"/>
  <c r="K19" i="216"/>
  <c r="J19" i="216"/>
  <c r="I19" i="216"/>
  <c r="H19" i="216"/>
  <c r="G19" i="216"/>
  <c r="F19" i="216"/>
  <c r="E19" i="216"/>
  <c r="D19" i="216"/>
  <c r="C19" i="216"/>
  <c r="T18" i="216"/>
  <c r="S18" i="216"/>
  <c r="R18" i="216"/>
  <c r="Q18" i="216"/>
  <c r="P18" i="216"/>
  <c r="O18" i="216"/>
  <c r="N18" i="216"/>
  <c r="M18" i="216"/>
  <c r="L18" i="216"/>
  <c r="K18" i="216"/>
  <c r="J18" i="216"/>
  <c r="I18" i="216"/>
  <c r="H18" i="216"/>
  <c r="G18" i="216"/>
  <c r="F18" i="216"/>
  <c r="E18" i="216"/>
  <c r="D18" i="216"/>
  <c r="C18" i="216"/>
  <c r="J22" i="213"/>
  <c r="I22" i="213"/>
  <c r="H22" i="213"/>
  <c r="G22" i="213"/>
  <c r="F22" i="213"/>
  <c r="D22" i="213"/>
  <c r="C22" i="213"/>
  <c r="J21" i="213"/>
  <c r="I21" i="213"/>
  <c r="H21" i="213"/>
  <c r="G21" i="213"/>
  <c r="F21" i="213"/>
  <c r="D21" i="213"/>
  <c r="C21" i="213"/>
  <c r="J20" i="213"/>
  <c r="I20" i="213"/>
  <c r="H20" i="213"/>
  <c r="G20" i="213"/>
  <c r="F20" i="213"/>
  <c r="D20" i="213"/>
  <c r="C20" i="213"/>
  <c r="J19" i="213"/>
  <c r="I19" i="213"/>
  <c r="H19" i="213"/>
  <c r="G19" i="213"/>
  <c r="F19" i="213"/>
  <c r="D19" i="213"/>
  <c r="C19" i="213"/>
  <c r="J18" i="213"/>
  <c r="I18" i="213"/>
  <c r="H18" i="213"/>
  <c r="G18" i="213"/>
  <c r="F18" i="213"/>
  <c r="D18" i="213"/>
  <c r="C18" i="213"/>
  <c r="J17" i="213"/>
  <c r="I17" i="213"/>
  <c r="H17" i="213"/>
  <c r="G17" i="213"/>
  <c r="F17" i="213"/>
  <c r="D17" i="213"/>
  <c r="C17" i="213"/>
</calcChain>
</file>

<file path=xl/sharedStrings.xml><?xml version="1.0" encoding="utf-8"?>
<sst xmlns="http://schemas.openxmlformats.org/spreadsheetml/2006/main" count="633" uniqueCount="108">
  <si>
    <t>celkem</t>
  </si>
  <si>
    <t>ženy</t>
  </si>
  <si>
    <t>2011/12</t>
  </si>
  <si>
    <t>2012/13</t>
  </si>
  <si>
    <t>2013/14</t>
  </si>
  <si>
    <t>2014/15</t>
  </si>
  <si>
    <t>2015/16</t>
  </si>
  <si>
    <t>2016/17</t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</si>
  <si>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</si>
  <si>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</si>
  <si>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</si>
  <si>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</si>
  <si>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</si>
  <si>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</si>
  <si>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</si>
  <si>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</si>
  <si>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</si>
  <si>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</si>
  <si>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</si>
  <si>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</si>
  <si>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</si>
  <si>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</si>
  <si>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</si>
  <si>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kraj</t>
  </si>
  <si>
    <t>.</t>
  </si>
  <si>
    <t>x</t>
  </si>
  <si>
    <t>2017/18</t>
  </si>
  <si>
    <t>muži</t>
  </si>
  <si>
    <t>-</t>
  </si>
  <si>
    <t>2018/19</t>
  </si>
  <si>
    <t>abs.</t>
  </si>
  <si>
    <t>v %</t>
  </si>
  <si>
    <t>zpět na obsah</t>
  </si>
  <si>
    <t>Školní rok</t>
  </si>
  <si>
    <t>2019/20</t>
  </si>
  <si>
    <t>1. stupeň</t>
  </si>
  <si>
    <t>2. stupeň</t>
  </si>
  <si>
    <t>ZNAČKY POUŽITÉ V TABULKÁCH PUBLIKACE</t>
  </si>
  <si>
    <t>ležatá čárka na místě čísla značí, že se jev nevyskytoval</t>
  </si>
  <si>
    <t>tečka na místě čísla značí, že údaj není k dispozici nebo je nespolehlivý</t>
  </si>
  <si>
    <t>ležatý křížek na místě čísla značí, že zápis není možný z logických důvodů</t>
  </si>
  <si>
    <t>2020/21</t>
  </si>
  <si>
    <t>Mateřské školy</t>
  </si>
  <si>
    <t>Střední školy</t>
  </si>
  <si>
    <t>Konzervatoře</t>
  </si>
  <si>
    <t>Vyšší odborné školy</t>
  </si>
  <si>
    <t>X</t>
  </si>
  <si>
    <t>s kvalifikací</t>
  </si>
  <si>
    <r>
      <rPr>
        <vertAlign val="superscript"/>
        <sz val="8"/>
        <color theme="1"/>
        <rFont val="Arial"/>
        <family val="2"/>
        <charset val="238"/>
      </rPr>
      <t xml:space="preserve">2) </t>
    </r>
    <r>
      <rPr>
        <sz val="8"/>
        <color theme="1"/>
        <rFont val="Arial"/>
        <family val="2"/>
        <charset val="238"/>
      </rPr>
      <t>nesplňují požadavky stanovené zákonem č. 563/2004 Sb., o pedagogických pracovnících, ve znění pozdějších předpisů a příslušných výjimek</t>
    </r>
  </si>
  <si>
    <t>Zdroj dat: Ministerstvo školství, mládeže a tělovýchovy</t>
  </si>
  <si>
    <t>6 Učitelé mateřských až vyšších odborných škol dle pohlaví a kvalifikace</t>
  </si>
  <si>
    <t>2021/22</t>
  </si>
  <si>
    <t>Meziroční změna
(20/21–21/22)</t>
  </si>
  <si>
    <t>Změna za 5 let 
(16/17–21/22)</t>
  </si>
  <si>
    <t>Změna za 10 let 
(11/12–21/22)</t>
  </si>
  <si>
    <r>
      <t>na nižším stupni gymnázií</t>
    </r>
    <r>
      <rPr>
        <vertAlign val="superscript"/>
        <sz val="8"/>
        <rFont val="Arial"/>
        <family val="2"/>
        <charset val="238"/>
      </rPr>
      <t>2)</t>
    </r>
  </si>
  <si>
    <t>bez kvali-fikace</t>
  </si>
  <si>
    <t>Změna 
za 5 let 
(16/17–21/22)</t>
  </si>
  <si>
    <t>Změna 
za 10 let 
(11/12–21/22)</t>
  </si>
  <si>
    <r>
      <t>na nižším stupni gymnázií</t>
    </r>
    <r>
      <rPr>
        <vertAlign val="superscript"/>
        <sz val="8"/>
        <rFont val="Arial"/>
        <family val="2"/>
        <charset val="238"/>
      </rPr>
      <t>3)</t>
    </r>
  </si>
  <si>
    <r>
      <t xml:space="preserve">Mateřské školy
- </t>
    </r>
    <r>
      <rPr>
        <i/>
        <sz val="8"/>
        <rFont val="Arial"/>
        <family val="2"/>
        <charset val="238"/>
      </rPr>
      <t>zřizovatel:</t>
    </r>
  </si>
  <si>
    <t xml:space="preserve">veřejný </t>
  </si>
  <si>
    <t xml:space="preserve">soukromý </t>
  </si>
  <si>
    <t xml:space="preserve">církevní </t>
  </si>
  <si>
    <r>
      <t xml:space="preserve">Základní školy - 1. stupeň
</t>
    </r>
    <r>
      <rPr>
        <i/>
        <sz val="8"/>
        <rFont val="Arial"/>
        <family val="2"/>
        <charset val="238"/>
      </rPr>
      <t>- zřizovatel:</t>
    </r>
  </si>
  <si>
    <r>
      <t xml:space="preserve">Základní školy - 2. stupeň
</t>
    </r>
    <r>
      <rPr>
        <i/>
        <sz val="8"/>
        <rFont val="Arial"/>
        <family val="2"/>
        <charset val="238"/>
      </rPr>
      <t>- zřizovatel:</t>
    </r>
  </si>
  <si>
    <r>
      <t xml:space="preserve">Střední školy
</t>
    </r>
    <r>
      <rPr>
        <i/>
        <sz val="8"/>
        <rFont val="Arial"/>
        <family val="2"/>
        <charset val="238"/>
      </rPr>
      <t>- zřizovatel:</t>
    </r>
  </si>
  <si>
    <r>
      <t>Konzervatoře
-</t>
    </r>
    <r>
      <rPr>
        <i/>
        <sz val="8"/>
        <rFont val="Arial"/>
        <family val="2"/>
        <charset val="238"/>
      </rPr>
      <t xml:space="preserve"> zřizovatel:</t>
    </r>
  </si>
  <si>
    <r>
      <t xml:space="preserve">Vyšší odborné školy
</t>
    </r>
    <r>
      <rPr>
        <i/>
        <sz val="8"/>
        <rFont val="Arial"/>
        <family val="2"/>
        <charset val="238"/>
      </rPr>
      <t>- zřizovatel:</t>
    </r>
  </si>
  <si>
    <r>
      <t xml:space="preserve">Základní školy
1. stupeň
</t>
    </r>
    <r>
      <rPr>
        <i/>
        <sz val="8"/>
        <rFont val="Arial"/>
        <family val="2"/>
        <charset val="238"/>
      </rPr>
      <t>- zřizovatel:</t>
    </r>
  </si>
  <si>
    <r>
      <t xml:space="preserve">Základní školy
2. stupeň
</t>
    </r>
    <r>
      <rPr>
        <i/>
        <sz val="8"/>
        <rFont val="Arial"/>
        <family val="2"/>
        <charset val="238"/>
      </rPr>
      <t>- zřizovatel:</t>
    </r>
  </si>
  <si>
    <r>
      <t>z toho na nižším stupni gymnázií</t>
    </r>
    <r>
      <rPr>
        <vertAlign val="superscript"/>
        <sz val="8"/>
        <rFont val="Arial"/>
        <family val="2"/>
        <charset val="238"/>
      </rPr>
      <t>2)</t>
    </r>
  </si>
  <si>
    <t>Základní školy</t>
  </si>
  <si>
    <t>Základní školy 
- 1. stupeň</t>
  </si>
  <si>
    <t>Základní školy 
- 2. stupeň</t>
  </si>
  <si>
    <r>
      <t>Tab. 6.1: Mateřské až vyšší odborné školy – učitelé celkem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dle úrovně vzdělávání </t>
    </r>
    <r>
      <rPr>
        <sz val="10"/>
        <color theme="1"/>
        <rFont val="Arial"/>
        <family val="2"/>
        <charset val="238"/>
      </rPr>
      <t>v časové řadě 2011/12–2021/22</t>
    </r>
  </si>
  <si>
    <t>bez kvalifikace</t>
  </si>
  <si>
    <t>Základní školy
 - 1. stupeň</t>
  </si>
  <si>
    <t>Základní školy
 - 2. stupeň</t>
  </si>
  <si>
    <t>s kvali-fikací</t>
  </si>
  <si>
    <r>
      <rPr>
        <vertAlign val="superscript"/>
        <sz val="8"/>
        <color theme="1"/>
        <rFont val="Arial"/>
        <family val="2"/>
        <charset val="238"/>
      </rPr>
      <t>3)</t>
    </r>
    <r>
      <rPr>
        <sz val="8"/>
        <color theme="1"/>
        <rFont val="Arial"/>
        <family val="2"/>
        <charset val="238"/>
      </rPr>
      <t xml:space="preserve"> zahrnuje 1.-4. ročník osmiletého programu a 1.-2. ročník šestiletého programu gymnázií, které spadají do povinné školní docházky</t>
    </r>
  </si>
  <si>
    <r>
      <rPr>
        <vertAlign val="superscript"/>
        <sz val="8"/>
        <color theme="1"/>
        <rFont val="Arial"/>
        <family val="2"/>
        <charset val="238"/>
      </rPr>
      <t>2)</t>
    </r>
    <r>
      <rPr>
        <sz val="8"/>
        <color theme="1"/>
        <rFont val="Arial"/>
        <family val="2"/>
        <charset val="238"/>
      </rPr>
      <t xml:space="preserve"> zahrnuje 1.-4. ročník osmiletého programu a 1.-2. ročník šestiletého programu gymnázií, které spadají do povinné školní docházky</t>
    </r>
  </si>
  <si>
    <r>
      <rPr>
        <vertAlign val="superscript"/>
        <sz val="8"/>
        <color theme="1"/>
        <rFont val="Arial"/>
        <family val="2"/>
        <charset val="238"/>
      </rPr>
      <t>3)</t>
    </r>
    <r>
      <rPr>
        <sz val="8"/>
        <color theme="1"/>
        <rFont val="Arial"/>
        <family val="2"/>
        <charset val="238"/>
      </rPr>
      <t xml:space="preserve"> zahrnuje 1.-4. ročník osmiletého programu a 1.-2. ročník šestiletého programu gymnázií, které spadají do povinné školní docházky.</t>
    </r>
  </si>
  <si>
    <r>
      <t>Tab. 6.2: Mateřské až vyšší odborné školy – učitelé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dle pohlaví a úrovně vzdělávání </t>
    </r>
    <r>
      <rPr>
        <sz val="10"/>
        <color theme="1"/>
        <rFont val="Arial"/>
        <family val="2"/>
        <charset val="238"/>
      </rPr>
      <t>v časové řadě 2011/12–2021/22</t>
    </r>
  </si>
  <si>
    <r>
      <t>Tab. 6.3: Mateřské až vyšší odborné školy – učitelé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dle kvalifikace</t>
    </r>
    <r>
      <rPr>
        <b/>
        <vertAlign val="superscript"/>
        <sz val="10"/>
        <color theme="1"/>
        <rFont val="Arial"/>
        <family val="2"/>
        <charset val="238"/>
      </rPr>
      <t>2)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a úrovně vzdělávání</t>
    </r>
    <r>
      <rPr>
        <sz val="10"/>
        <color theme="1"/>
        <rFont val="Arial"/>
        <family val="2"/>
        <charset val="238"/>
      </rPr>
      <t xml:space="preserve"> v časové řadě 2011/12–2021/22</t>
    </r>
  </si>
  <si>
    <r>
      <t>Tab. 6.9: Mateřské až vyšší odborné školy v krajském srovnání – učitelé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dle pohlaví a úrovně vzdělávání ve školním roce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2021/22</t>
    </r>
  </si>
  <si>
    <r>
      <t>Tab. 6.4: Mateřské až vyšší odborné školy – učitelé celkem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dle zřizovatele a úrovně vzdělávání </t>
    </r>
    <r>
      <rPr>
        <sz val="10"/>
        <color theme="1"/>
        <rFont val="Arial"/>
        <family val="2"/>
        <charset val="238"/>
      </rPr>
      <t>v časové řadě 2011/12–2021/22</t>
    </r>
  </si>
  <si>
    <r>
      <t>Tab. 6.5: Mateřské až vyšší odborné školy – učitelky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ženy dle zřizovatele a úrovně vzdělávání </t>
    </r>
    <r>
      <rPr>
        <sz val="10"/>
        <color theme="1"/>
        <rFont val="Arial"/>
        <family val="2"/>
        <charset val="238"/>
      </rPr>
      <t>v časové řadě 2011/12–2021/22</t>
    </r>
  </si>
  <si>
    <r>
      <t>Tab. 6.6: Mateřské až vyšší odborné školy – učitelé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muži dle zřizovatele a úrovně vzdělávání </t>
    </r>
    <r>
      <rPr>
        <sz val="10"/>
        <color theme="1"/>
        <rFont val="Arial"/>
        <family val="2"/>
        <charset val="238"/>
      </rPr>
      <t>v časové řadě 2011/12–2021/22</t>
    </r>
  </si>
  <si>
    <r>
      <t>Tab. 6.7: Mateřské až vyšší odborné školy – učitelé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bez kvalifikace</t>
    </r>
    <r>
      <rPr>
        <b/>
        <vertAlign val="superscript"/>
        <sz val="10"/>
        <color theme="1"/>
        <rFont val="Arial"/>
        <family val="2"/>
        <charset val="238"/>
      </rPr>
      <t>2)</t>
    </r>
    <r>
      <rPr>
        <b/>
        <sz val="10"/>
        <color theme="1"/>
        <rFont val="Arial"/>
        <family val="2"/>
        <charset val="238"/>
      </rPr>
      <t xml:space="preserve"> dle zřizovatele a úrovně vzdělávání </t>
    </r>
    <r>
      <rPr>
        <sz val="10"/>
        <color theme="1"/>
        <rFont val="Arial"/>
        <family val="2"/>
        <charset val="238"/>
      </rPr>
      <t>v časové řadě 2011/12–2021/22</t>
    </r>
  </si>
  <si>
    <t>Tab. 6.1: Mateřské až vyšší odborné školy – učitelé celkem dle úrovně vzdělávání v časové řadě 2011/12–2021/22</t>
  </si>
  <si>
    <t>Tab. 6.2: Mateřské až vyšší odborné školy – učitelé dle pohlaví a úrovně vzdělávání v časové řadě 2011/12–2021/22</t>
  </si>
  <si>
    <t>Tab. 6.3: Mateřské až vyšší odborné školy – učitelé dle kvalifikace a úrovně vzdělávání v časové řadě 2011/12–2021/22</t>
  </si>
  <si>
    <t>Tab. 6.4: Mateřské až vyšší odborné školy – učitelé celkem dle zřizovatele a úrovně vzdělávání v časové řadě 2011/12–2021/22</t>
  </si>
  <si>
    <t>Tab. 6.5: Mateřské až vyšší odborné školy – učitelky ženy dle zřizovatele a úrovně vzdělávání v časové řadě 2011/12–2021/22</t>
  </si>
  <si>
    <t>Tab. 6.6: Mateřské až vyšší odborné školy – učitelé muži dle zřizovatele a úrovně vzdělávání v časové řadě 2011/12–2021/22</t>
  </si>
  <si>
    <t>Tab. 6.7: Mateřské až vyšší odborné školy – učitelé bez kvalifikace dle zřizovatele a úrovně vzdělávání v časové řadě 2011/12–2021/22</t>
  </si>
  <si>
    <t>Tab. 6.9: Mateřské až vyšší odborné školy v krajském srovnání – učitelé dle pohlaví a úrovně vzdělávání ve školním roce 2021/22</t>
  </si>
  <si>
    <t>Tab. 6.10: Mateřské až vyšší odborné školy v krajském srovnání – učitelé dle kvalifikace a úrovně vzdělávání ve školním roce 2021/22</t>
  </si>
  <si>
    <t>Tab. 6.8: Mateřské až vyšší odborné školy v krajském srovnání – učitelé celkem dle úrovně vzdělávání ve školním roce 2021/22</t>
  </si>
  <si>
    <r>
      <t>Tab. 6.8: Mateřské až vyšší odborné školy v krajském srovnání – učitelé celkem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dle úrovně vzdělávání</t>
    </r>
    <r>
      <rPr>
        <sz val="10"/>
        <color theme="1"/>
        <rFont val="Arial"/>
        <family val="2"/>
        <charset val="238"/>
      </rPr>
      <t xml:space="preserve"> ve školním roce 2021/22</t>
    </r>
  </si>
  <si>
    <t>Změna za  5 let 
(16/17–21/22)</t>
  </si>
  <si>
    <r>
      <rPr>
        <vertAlign val="superscript"/>
        <sz val="8"/>
        <color theme="1"/>
        <rFont val="Arial"/>
        <family val="2"/>
        <charset val="238"/>
      </rPr>
      <t xml:space="preserve">2) </t>
    </r>
    <r>
      <rPr>
        <sz val="8"/>
        <color theme="1"/>
        <rFont val="Arial"/>
        <family val="2"/>
        <charset val="238"/>
      </rPr>
      <t>učitelé bez kvalifikace nesplňují požadavky stanovené zákonem č. 563/2004 Sb., o pedagogických pracovnících, ve znění pozdějších předpisů a příslušných výjimek</t>
    </r>
  </si>
  <si>
    <r>
      <t>Tab. 6.10: Mateřské až vyšší odborné školy v krajském srovnání – učitelé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dle kvalifikace</t>
    </r>
    <r>
      <rPr>
        <b/>
        <vertAlign val="superscript"/>
        <sz val="10"/>
        <color theme="1"/>
        <rFont val="Arial"/>
        <family val="2"/>
        <charset val="238"/>
      </rPr>
      <t>2)</t>
    </r>
    <r>
      <rPr>
        <b/>
        <sz val="10"/>
        <color theme="1"/>
        <rFont val="Arial"/>
        <family val="2"/>
        <charset val="238"/>
      </rPr>
      <t xml:space="preserve"> a úrovně vzdělávání </t>
    </r>
    <r>
      <rPr>
        <sz val="10"/>
        <color theme="1"/>
        <rFont val="Arial"/>
        <family val="2"/>
        <charset val="238"/>
      </rPr>
      <t>ve školním roce 2021/22</t>
    </r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</si>
  <si>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přepočtení na počet plných úvazků</t>
    </r>
  </si>
  <si>
    <r>
      <rPr>
        <vertAlign val="superscript"/>
        <sz val="8"/>
        <color theme="1"/>
        <rFont val="Arial"/>
        <family val="2"/>
        <charset val="238"/>
      </rPr>
      <t xml:space="preserve">1) </t>
    </r>
    <r>
      <rPr>
        <sz val="8"/>
        <color theme="1"/>
        <rFont val="Arial"/>
        <family val="2"/>
        <charset val="238"/>
      </rPr>
      <t>přepočtení na počet plných úvazků</t>
    </r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</si>
  <si>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ppřepočtené na počet plných úvazků</t>
    </r>
  </si>
  <si>
    <t>Český statistický úřad: Školy a školská zařízení za školní rok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</si>
</sst>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#,##0\ &quot;Kč&quot;;\-#,##0\ &quot;Kč&quot;"/>
    <numFmt numFmtId="7" formatCode="#,##0.00\ &quot;Kč&quot;;\-#,##0.00\ &quot;Kč&quot;"/>
    <numFmt numFmtId="164" formatCode="_-* #,##0.00\ _K_č_-;\-* #,##0.00\ _K_č_-;_-* &quot;-&quot;??\ _K_č_-;_-@_-"/>
    <numFmt numFmtId="165" formatCode="#,##0_ ;\-#,##0\ "/>
    <numFmt numFmtId="166" formatCode="#,##0.0_ ;\-#,##0.0\ "/>
    <numFmt numFmtId="167" formatCode="0.0%"/>
    <numFmt numFmtId="168" formatCode="&quot;Kč&quot;#,##0_);\(&quot;Kč&quot;#,##0\)"/>
    <numFmt numFmtId="169" formatCode="_(* #,##0.00_);_(* \(#,##0.00\);_(* &quot;-&quot;??_);_(@_)"/>
    <numFmt numFmtId="170" formatCode="&quot;Kč&quot;#,##0.00_);\(&quot;Kč&quot;#,##0.00\)"/>
    <numFmt numFmtId="171" formatCode="#,##0.0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0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12"/>
      <color rgb="FFC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88">
    <xf numFmtId="0" fontId="0" fillId="0" borderId="0"/>
    <xf numFmtId="3" fontId="5" fillId="0" borderId="0"/>
    <xf numFmtId="0" fontId="5" fillId="0" borderId="0" applyBorder="0" applyProtection="0"/>
    <xf numFmtId="10" fontId="5" fillId="2" borderId="0" applyFont="0" applyFill="0" applyBorder="0" applyAlignment="0" applyProtection="0"/>
    <xf numFmtId="0" fontId="5" fillId="2" borderId="22" applyNumberFormat="0" applyFont="0" applyBorder="0" applyAlignment="0" applyProtection="0"/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2" borderId="0" applyFont="0" applyFill="0" applyBorder="0" applyAlignment="0" applyProtection="0"/>
    <xf numFmtId="4" fontId="5" fillId="2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2" borderId="0" applyFont="0" applyFill="0" applyBorder="0" applyAlignment="0" applyProtection="0"/>
    <xf numFmtId="2" fontId="5" fillId="0" borderId="0" applyFont="0" applyFill="0" applyBorder="0" applyAlignment="0" applyProtection="0"/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Border="0" applyProtection="0">
      <alignment vertical="top"/>
    </xf>
    <xf numFmtId="0" fontId="14" fillId="0" borderId="0"/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0" fontId="5" fillId="0" borderId="0">
      <alignment vertical="top"/>
    </xf>
    <xf numFmtId="0" fontId="5" fillId="0" borderId="0" applyBorder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5" fillId="0" borderId="0" applyBorder="0" applyProtection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15" fillId="0" borderId="0" applyBorder="0" applyProtection="0">
      <alignment vertical="center" wrapText="1"/>
    </xf>
    <xf numFmtId="3" fontId="5" fillId="0" borderId="0" applyBorder="0" applyProtection="0"/>
    <xf numFmtId="0" fontId="14" fillId="0" borderId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1" fillId="0" borderId="0"/>
    <xf numFmtId="0" fontId="1" fillId="0" borderId="0"/>
    <xf numFmtId="0" fontId="14" fillId="0" borderId="0" applyBorder="0">
      <alignment vertical="top"/>
    </xf>
    <xf numFmtId="2" fontId="5" fillId="0" borderId="0" applyFont="0" applyFill="0" applyBorder="0" applyAlignment="0" applyProtection="0"/>
    <xf numFmtId="2" fontId="5" fillId="2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22" applyNumberFormat="0" applyFont="0" applyBorder="0" applyAlignment="0" applyProtection="0"/>
    <xf numFmtId="0" fontId="12" fillId="0" borderId="0" applyNumberFormat="0" applyFill="0" applyBorder="0" applyAlignment="0" applyProtection="0"/>
    <xf numFmtId="0" fontId="12" fillId="2" borderId="0" applyNumberFormat="0" applyFont="0" applyFill="0" applyAlignment="0" applyProtection="0"/>
    <xf numFmtId="0" fontId="13" fillId="0" borderId="0" applyNumberFormat="0" applyFill="0" applyBorder="0" applyAlignment="0" applyProtection="0"/>
    <xf numFmtId="0" fontId="13" fillId="2" borderId="0" applyNumberFormat="0" applyFont="0" applyFill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5" fillId="2" borderId="0" applyFont="0" applyFill="0" applyBorder="0" applyAlignment="0" applyProtection="0"/>
    <xf numFmtId="168" fontId="5" fillId="2" borderId="0" applyFont="0" applyFill="0" applyBorder="0" applyAlignment="0" applyProtection="0"/>
    <xf numFmtId="168" fontId="5" fillId="0" borderId="0" applyFont="0" applyFill="0" applyBorder="0" applyAlignment="0" applyProtection="0"/>
    <xf numFmtId="0" fontId="14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168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5" fillId="2" borderId="0" applyFont="0" applyFill="0" applyBorder="0" applyAlignment="0" applyProtection="0"/>
    <xf numFmtId="168" fontId="5" fillId="2" borderId="0" applyFont="0" applyFill="0" applyBorder="0" applyAlignment="0" applyProtection="0"/>
    <xf numFmtId="168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7" fontId="5" fillId="2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0" fontId="14" fillId="0" borderId="0"/>
    <xf numFmtId="0" fontId="14" fillId="0" borderId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</cellStyleXfs>
  <cellXfs count="180">
    <xf numFmtId="0" fontId="0" fillId="0" borderId="0" xfId="0"/>
    <xf numFmtId="0" fontId="8" fillId="0" borderId="0" xfId="0" applyFont="1" applyAlignment="1">
      <alignment vertical="center"/>
    </xf>
    <xf numFmtId="0" fontId="11" fillId="0" borderId="0" xfId="0" applyFont="1"/>
    <xf numFmtId="3" fontId="0" fillId="0" borderId="0" xfId="0" applyNumberFormat="1"/>
    <xf numFmtId="0" fontId="0" fillId="0" borderId="0" xfId="0" applyFill="1" applyBorder="1"/>
    <xf numFmtId="0" fontId="0" fillId="0" borderId="0" xfId="0" applyBorder="1"/>
    <xf numFmtId="0" fontId="3" fillId="0" borderId="0" xfId="0" applyFont="1" applyFill="1"/>
    <xf numFmtId="0" fontId="3" fillId="0" borderId="0" xfId="0" applyFont="1"/>
    <xf numFmtId="0" fontId="4" fillId="0" borderId="0" xfId="0" applyFont="1"/>
    <xf numFmtId="3" fontId="0" fillId="0" borderId="0" xfId="0" applyNumberFormat="1" applyBorder="1"/>
    <xf numFmtId="0" fontId="2" fillId="0" borderId="0" xfId="0" applyFont="1"/>
    <xf numFmtId="0" fontId="3" fillId="0" borderId="0" xfId="57" applyFont="1" applyAlignment="1" applyProtection="1"/>
    <xf numFmtId="0" fontId="18" fillId="0" borderId="0" xfId="57" applyAlignment="1" applyProtection="1"/>
    <xf numFmtId="0" fontId="6" fillId="4" borderId="56" xfId="2" applyFont="1" applyFill="1" applyBorder="1" applyAlignment="1" applyProtection="1">
      <alignment horizontal="center" vertical="center"/>
      <protection locked="0"/>
    </xf>
    <xf numFmtId="166" fontId="6" fillId="4" borderId="56" xfId="1" applyNumberFormat="1" applyFont="1" applyFill="1" applyBorder="1" applyAlignment="1" applyProtection="1">
      <alignment vertical="center"/>
      <protection locked="0"/>
    </xf>
    <xf numFmtId="0" fontId="10" fillId="4" borderId="51" xfId="2" applyFont="1" applyFill="1" applyBorder="1" applyAlignment="1" applyProtection="1">
      <alignment horizontal="center" vertical="center"/>
      <protection locked="0"/>
    </xf>
    <xf numFmtId="167" fontId="6" fillId="4" borderId="43" xfId="58" applyNumberFormat="1" applyFont="1" applyFill="1" applyBorder="1" applyAlignment="1" applyProtection="1">
      <alignment vertical="center"/>
      <protection locked="0"/>
    </xf>
    <xf numFmtId="167" fontId="6" fillId="4" borderId="50" xfId="58" applyNumberFormat="1" applyFont="1" applyFill="1" applyBorder="1" applyAlignment="1" applyProtection="1">
      <alignment vertical="center"/>
      <protection locked="0"/>
    </xf>
    <xf numFmtId="167" fontId="6" fillId="4" borderId="48" xfId="58" applyNumberFormat="1" applyFont="1" applyFill="1" applyBorder="1" applyAlignment="1" applyProtection="1">
      <alignment vertical="center"/>
      <protection locked="0"/>
    </xf>
    <xf numFmtId="167" fontId="6" fillId="4" borderId="51" xfId="58" applyNumberFormat="1" applyFont="1" applyFill="1" applyBorder="1" applyAlignment="1" applyProtection="1">
      <alignment vertical="center"/>
      <protection locked="0"/>
    </xf>
    <xf numFmtId="0" fontId="6" fillId="4" borderId="62" xfId="2" applyFont="1" applyFill="1" applyBorder="1" applyAlignment="1" applyProtection="1">
      <alignment horizontal="center" vertical="center"/>
      <protection locked="0"/>
    </xf>
    <xf numFmtId="166" fontId="6" fillId="4" borderId="62" xfId="1" applyNumberFormat="1" applyFont="1" applyFill="1" applyBorder="1" applyAlignment="1" applyProtection="1">
      <alignment vertical="center"/>
      <protection locked="0"/>
    </xf>
    <xf numFmtId="0" fontId="10" fillId="4" borderId="16" xfId="2" applyFont="1" applyFill="1" applyBorder="1" applyAlignment="1" applyProtection="1">
      <alignment horizontal="center" vertical="center"/>
      <protection locked="0"/>
    </xf>
    <xf numFmtId="167" fontId="6" fillId="4" borderId="29" xfId="58" applyNumberFormat="1" applyFont="1" applyFill="1" applyBorder="1" applyAlignment="1" applyProtection="1">
      <alignment vertical="center"/>
      <protection locked="0"/>
    </xf>
    <xf numFmtId="167" fontId="6" fillId="4" borderId="15" xfId="58" applyNumberFormat="1" applyFont="1" applyFill="1" applyBorder="1" applyAlignment="1" applyProtection="1">
      <alignment vertical="center"/>
      <protection locked="0"/>
    </xf>
    <xf numFmtId="167" fontId="6" fillId="4" borderId="17" xfId="58" applyNumberFormat="1" applyFont="1" applyFill="1" applyBorder="1" applyAlignment="1" applyProtection="1">
      <alignment vertical="center"/>
      <protection locked="0"/>
    </xf>
    <xf numFmtId="167" fontId="6" fillId="4" borderId="16" xfId="58" applyNumberFormat="1" applyFont="1" applyFill="1" applyBorder="1" applyAlignment="1" applyProtection="1">
      <alignment vertical="center"/>
      <protection locked="0"/>
    </xf>
    <xf numFmtId="167" fontId="6" fillId="4" borderId="44" xfId="58" applyNumberFormat="1" applyFont="1" applyFill="1" applyBorder="1" applyAlignment="1" applyProtection="1">
      <alignment vertical="center"/>
      <protection locked="0"/>
    </xf>
    <xf numFmtId="167" fontId="6" fillId="4" borderId="48" xfId="58" applyNumberFormat="1" applyFont="1" applyFill="1" applyBorder="1" applyAlignment="1" applyProtection="1">
      <alignment horizontal="center" vertical="center"/>
      <protection locked="0"/>
    </xf>
    <xf numFmtId="165" fontId="6" fillId="4" borderId="66" xfId="1" applyNumberFormat="1" applyFont="1" applyFill="1" applyBorder="1" applyAlignment="1" applyProtection="1">
      <alignment horizontal="center" vertical="center"/>
      <protection locked="0"/>
    </xf>
    <xf numFmtId="165" fontId="6" fillId="4" borderId="62" xfId="1" applyNumberFormat="1" applyFont="1" applyFill="1" applyBorder="1" applyAlignment="1" applyProtection="1">
      <alignment horizontal="center" vertical="center"/>
      <protection locked="0"/>
    </xf>
    <xf numFmtId="167" fontId="6" fillId="4" borderId="30" xfId="58" applyNumberFormat="1" applyFont="1" applyFill="1" applyBorder="1" applyAlignment="1" applyProtection="1">
      <alignment vertical="center"/>
      <protection locked="0"/>
    </xf>
    <xf numFmtId="167" fontId="6" fillId="4" borderId="17" xfId="58" applyNumberFormat="1" applyFont="1" applyFill="1" applyBorder="1" applyAlignment="1" applyProtection="1">
      <alignment horizontal="center" vertical="center"/>
      <protection locked="0"/>
    </xf>
    <xf numFmtId="167" fontId="6" fillId="4" borderId="16" xfId="58" applyNumberFormat="1" applyFont="1" applyFill="1" applyBorder="1" applyAlignment="1" applyProtection="1">
      <alignment horizontal="center" vertical="center"/>
      <protection locked="0"/>
    </xf>
    <xf numFmtId="165" fontId="6" fillId="4" borderId="65" xfId="1" applyNumberFormat="1" applyFont="1" applyFill="1" applyBorder="1" applyAlignment="1" applyProtection="1">
      <alignment horizontal="center" vertical="center"/>
      <protection locked="0"/>
    </xf>
    <xf numFmtId="167" fontId="6" fillId="4" borderId="15" xfId="58" applyNumberFormat="1" applyFont="1" applyFill="1" applyBorder="1" applyAlignment="1" applyProtection="1">
      <alignment horizontal="center" vertical="center"/>
      <protection locked="0"/>
    </xf>
    <xf numFmtId="167" fontId="6" fillId="4" borderId="36" xfId="58" applyNumberFormat="1" applyFont="1" applyFill="1" applyBorder="1" applyAlignment="1" applyProtection="1">
      <alignment vertical="center"/>
      <protection locked="0"/>
    </xf>
    <xf numFmtId="167" fontId="6" fillId="4" borderId="33" xfId="58" applyNumberFormat="1" applyFont="1" applyFill="1" applyBorder="1" applyAlignment="1" applyProtection="1">
      <alignment vertical="center"/>
      <protection locked="0"/>
    </xf>
    <xf numFmtId="167" fontId="6" fillId="4" borderId="49" xfId="58" applyNumberFormat="1" applyFont="1" applyFill="1" applyBorder="1" applyAlignment="1" applyProtection="1">
      <alignment vertical="center"/>
      <protection locked="0"/>
    </xf>
    <xf numFmtId="167" fontId="6" fillId="4" borderId="18" xfId="58" applyNumberFormat="1" applyFont="1" applyFill="1" applyBorder="1" applyAlignment="1" applyProtection="1">
      <alignment vertical="center"/>
      <protection locked="0"/>
    </xf>
    <xf numFmtId="166" fontId="6" fillId="4" borderId="61" xfId="1" applyNumberFormat="1" applyFont="1" applyFill="1" applyBorder="1" applyAlignment="1" applyProtection="1">
      <alignment vertical="center"/>
      <protection locked="0"/>
    </xf>
    <xf numFmtId="166" fontId="6" fillId="4" borderId="67" xfId="1" applyNumberFormat="1" applyFont="1" applyFill="1" applyBorder="1" applyAlignment="1" applyProtection="1">
      <alignment vertical="center"/>
      <protection locked="0"/>
    </xf>
    <xf numFmtId="0" fontId="0" fillId="0" borderId="0" xfId="0"/>
    <xf numFmtId="167" fontId="6" fillId="4" borderId="32" xfId="58" applyNumberFormat="1" applyFont="1" applyFill="1" applyBorder="1" applyAlignment="1" applyProtection="1">
      <alignment vertical="center"/>
      <protection locked="0"/>
    </xf>
    <xf numFmtId="0" fontId="21" fillId="0" borderId="0" xfId="57" applyFont="1" applyAlignment="1" applyProtection="1"/>
    <xf numFmtId="0" fontId="22" fillId="0" borderId="0" xfId="0" applyFont="1"/>
    <xf numFmtId="0" fontId="23" fillId="0" borderId="0" xfId="0" applyFont="1"/>
    <xf numFmtId="0" fontId="22" fillId="0" borderId="0" xfId="57" applyFont="1" applyAlignment="1" applyProtection="1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right" vertical="center" wrapText="1"/>
    </xf>
    <xf numFmtId="0" fontId="18" fillId="0" borderId="0" xfId="57" applyAlignment="1" applyProtection="1">
      <alignment horizontal="right"/>
    </xf>
    <xf numFmtId="3" fontId="16" fillId="0" borderId="24" xfId="41" applyNumberFormat="1" applyFont="1" applyFill="1" applyBorder="1" applyAlignment="1" applyProtection="1"/>
    <xf numFmtId="3" fontId="6" fillId="0" borderId="24" xfId="41" applyNumberFormat="1" applyFont="1" applyFill="1" applyBorder="1" applyAlignment="1" applyProtection="1"/>
    <xf numFmtId="3" fontId="6" fillId="0" borderId="29" xfId="41" applyNumberFormat="1" applyFont="1" applyFill="1" applyBorder="1" applyAlignment="1" applyProtection="1"/>
    <xf numFmtId="0" fontId="8" fillId="0" borderId="0" xfId="2" applyFont="1" applyAlignment="1">
      <alignment vertical="center"/>
    </xf>
    <xf numFmtId="3" fontId="6" fillId="0" borderId="0" xfId="41" applyNumberFormat="1" applyFont="1" applyFill="1" applyBorder="1" applyAlignment="1" applyProtection="1"/>
    <xf numFmtId="3" fontId="6" fillId="0" borderId="0" xfId="1" applyNumberFormat="1" applyFont="1" applyFill="1" applyBorder="1" applyProtection="1">
      <protection locked="0"/>
    </xf>
    <xf numFmtId="3" fontId="0" fillId="0" borderId="0" xfId="0" applyNumberFormat="1" applyFill="1" applyBorder="1"/>
    <xf numFmtId="167" fontId="6" fillId="4" borderId="34" xfId="58" applyNumberFormat="1" applyFont="1" applyFill="1" applyBorder="1" applyAlignment="1" applyProtection="1">
      <alignment vertical="center"/>
      <protection locked="0"/>
    </xf>
    <xf numFmtId="3" fontId="16" fillId="0" borderId="23" xfId="41" applyNumberFormat="1" applyFont="1" applyFill="1" applyBorder="1" applyAlignment="1" applyProtection="1"/>
    <xf numFmtId="166" fontId="6" fillId="4" borderId="58" xfId="1" applyNumberFormat="1" applyFont="1" applyFill="1" applyBorder="1" applyAlignment="1" applyProtection="1">
      <alignment vertical="center"/>
      <protection locked="0"/>
    </xf>
    <xf numFmtId="166" fontId="6" fillId="4" borderId="59" xfId="1" applyNumberFormat="1" applyFont="1" applyFill="1" applyBorder="1" applyAlignment="1" applyProtection="1">
      <alignment vertical="center"/>
      <protection locked="0"/>
    </xf>
    <xf numFmtId="166" fontId="6" fillId="4" borderId="69" xfId="1" applyNumberFormat="1" applyFont="1" applyFill="1" applyBorder="1" applyAlignment="1" applyProtection="1">
      <alignment vertical="center"/>
      <protection locked="0"/>
    </xf>
    <xf numFmtId="166" fontId="6" fillId="4" borderId="60" xfId="1" applyNumberFormat="1" applyFont="1" applyFill="1" applyBorder="1" applyAlignment="1" applyProtection="1">
      <alignment vertical="center"/>
      <protection locked="0"/>
    </xf>
    <xf numFmtId="166" fontId="6" fillId="4" borderId="64" xfId="1" applyNumberFormat="1" applyFont="1" applyFill="1" applyBorder="1" applyAlignment="1" applyProtection="1">
      <alignment vertical="center"/>
      <protection locked="0"/>
    </xf>
    <xf numFmtId="166" fontId="6" fillId="4" borderId="65" xfId="1" applyNumberFormat="1" applyFont="1" applyFill="1" applyBorder="1" applyAlignment="1" applyProtection="1">
      <alignment vertical="center"/>
      <protection locked="0"/>
    </xf>
    <xf numFmtId="166" fontId="6" fillId="4" borderId="70" xfId="1" applyNumberFormat="1" applyFont="1" applyFill="1" applyBorder="1" applyAlignment="1" applyProtection="1">
      <alignment vertical="center"/>
      <protection locked="0"/>
    </xf>
    <xf numFmtId="166" fontId="6" fillId="4" borderId="66" xfId="1" applyNumberFormat="1" applyFont="1" applyFill="1" applyBorder="1" applyAlignment="1" applyProtection="1">
      <alignment vertical="center"/>
      <protection locked="0"/>
    </xf>
    <xf numFmtId="166" fontId="6" fillId="4" borderId="72" xfId="1" applyNumberFormat="1" applyFont="1" applyFill="1" applyBorder="1" applyAlignment="1" applyProtection="1">
      <alignment vertical="center"/>
      <protection locked="0"/>
    </xf>
    <xf numFmtId="166" fontId="6" fillId="4" borderId="73" xfId="1" applyNumberFormat="1" applyFont="1" applyFill="1" applyBorder="1" applyAlignment="1" applyProtection="1">
      <alignment vertical="center"/>
      <protection locked="0"/>
    </xf>
    <xf numFmtId="166" fontId="6" fillId="4" borderId="57" xfId="1" applyNumberFormat="1" applyFont="1" applyFill="1" applyBorder="1" applyAlignment="1" applyProtection="1">
      <alignment vertical="center"/>
      <protection locked="0"/>
    </xf>
    <xf numFmtId="166" fontId="6" fillId="4" borderId="63" xfId="1" applyNumberFormat="1" applyFont="1" applyFill="1" applyBorder="1" applyAlignment="1" applyProtection="1">
      <alignment vertical="center"/>
      <protection locked="0"/>
    </xf>
    <xf numFmtId="171" fontId="6" fillId="0" borderId="79" xfId="41" applyNumberFormat="1" applyFont="1" applyFill="1" applyBorder="1" applyAlignment="1" applyProtection="1"/>
    <xf numFmtId="171" fontId="6" fillId="0" borderId="20" xfId="41" applyNumberFormat="1" applyFont="1" applyFill="1" applyBorder="1" applyAlignment="1" applyProtection="1"/>
    <xf numFmtId="171" fontId="6" fillId="0" borderId="40" xfId="41" applyNumberFormat="1" applyFont="1" applyFill="1" applyBorder="1" applyAlignment="1" applyProtection="1"/>
    <xf numFmtId="171" fontId="6" fillId="0" borderId="45" xfId="41" applyNumberFormat="1" applyFont="1" applyFill="1" applyBorder="1" applyAlignment="1" applyProtection="1"/>
    <xf numFmtId="171" fontId="6" fillId="0" borderId="19" xfId="41" applyNumberFormat="1" applyFont="1" applyFill="1" applyBorder="1" applyAlignment="1" applyProtection="1"/>
    <xf numFmtId="171" fontId="6" fillId="0" borderId="6" xfId="41" applyNumberFormat="1" applyFont="1" applyFill="1" applyBorder="1" applyAlignment="1" applyProtection="1"/>
    <xf numFmtId="171" fontId="6" fillId="0" borderId="80" xfId="41" applyNumberFormat="1" applyFont="1" applyFill="1" applyBorder="1" applyAlignment="1" applyProtection="1"/>
    <xf numFmtId="171" fontId="6" fillId="0" borderId="77" xfId="41" applyNumberFormat="1" applyFont="1" applyFill="1" applyBorder="1" applyAlignment="1" applyProtection="1"/>
    <xf numFmtId="171" fontId="6" fillId="0" borderId="76" xfId="41" applyNumberFormat="1" applyFont="1" applyFill="1" applyBorder="1" applyAlignment="1" applyProtection="1"/>
    <xf numFmtId="171" fontId="6" fillId="0" borderId="78" xfId="41" applyNumberFormat="1" applyFont="1" applyFill="1" applyBorder="1" applyAlignment="1" applyProtection="1"/>
    <xf numFmtId="171" fontId="6" fillId="0" borderId="74" xfId="41" applyNumberFormat="1" applyFont="1" applyFill="1" applyBorder="1" applyAlignment="1" applyProtection="1"/>
    <xf numFmtId="171" fontId="6" fillId="0" borderId="75" xfId="41" applyNumberFormat="1" applyFont="1" applyFill="1" applyBorder="1" applyAlignment="1" applyProtection="1"/>
    <xf numFmtId="171" fontId="6" fillId="0" borderId="0" xfId="41" applyNumberFormat="1" applyFont="1" applyFill="1" applyBorder="1" applyAlignment="1" applyProtection="1"/>
    <xf numFmtId="171" fontId="6" fillId="0" borderId="55" xfId="41" applyNumberFormat="1" applyFont="1" applyFill="1" applyBorder="1" applyAlignment="1" applyProtection="1"/>
    <xf numFmtId="171" fontId="6" fillId="0" borderId="77" xfId="41" applyNumberFormat="1" applyFont="1" applyFill="1" applyBorder="1" applyAlignment="1" applyProtection="1">
      <alignment horizontal="center"/>
    </xf>
    <xf numFmtId="171" fontId="6" fillId="0" borderId="55" xfId="41" applyNumberFormat="1" applyFont="1" applyFill="1" applyBorder="1" applyAlignment="1" applyProtection="1">
      <alignment horizontal="center"/>
    </xf>
    <xf numFmtId="171" fontId="6" fillId="0" borderId="15" xfId="41" applyNumberFormat="1" applyFont="1" applyFill="1" applyBorder="1" applyAlignment="1" applyProtection="1"/>
    <xf numFmtId="171" fontId="6" fillId="0" borderId="16" xfId="41" applyNumberFormat="1" applyFont="1" applyFill="1" applyBorder="1" applyAlignment="1" applyProtection="1"/>
    <xf numFmtId="171" fontId="6" fillId="0" borderId="30" xfId="41" applyNumberFormat="1" applyFont="1" applyFill="1" applyBorder="1" applyAlignment="1" applyProtection="1"/>
    <xf numFmtId="171" fontId="6" fillId="0" borderId="18" xfId="41" applyNumberFormat="1" applyFont="1" applyFill="1" applyBorder="1" applyAlignment="1" applyProtection="1"/>
    <xf numFmtId="171" fontId="6" fillId="0" borderId="17" xfId="41" applyNumberFormat="1" applyFont="1" applyFill="1" applyBorder="1" applyAlignment="1" applyProtection="1"/>
    <xf numFmtId="171" fontId="6" fillId="0" borderId="32" xfId="41" applyNumberFormat="1" applyFont="1" applyFill="1" applyBorder="1" applyAlignment="1" applyProtection="1"/>
    <xf numFmtId="171" fontId="6" fillId="0" borderId="16" xfId="41" applyNumberFormat="1" applyFont="1" applyFill="1" applyBorder="1" applyAlignment="1" applyProtection="1">
      <alignment horizontal="center"/>
    </xf>
    <xf numFmtId="171" fontId="6" fillId="0" borderId="78" xfId="41" applyNumberFormat="1" applyFont="1" applyFill="1" applyBorder="1" applyAlignment="1" applyProtection="1">
      <alignment horizontal="center"/>
    </xf>
    <xf numFmtId="171" fontId="6" fillId="0" borderId="74" xfId="41" applyNumberFormat="1" applyFont="1" applyFill="1" applyBorder="1" applyAlignment="1" applyProtection="1">
      <alignment horizontal="center"/>
    </xf>
    <xf numFmtId="171" fontId="6" fillId="0" borderId="31" xfId="41" applyNumberFormat="1" applyFont="1" applyFill="1" applyBorder="1" applyAlignment="1" applyProtection="1"/>
    <xf numFmtId="171" fontId="6" fillId="0" borderId="24" xfId="41" applyNumberFormat="1" applyFont="1" applyFill="1" applyBorder="1" applyAlignment="1" applyProtection="1"/>
    <xf numFmtId="171" fontId="6" fillId="0" borderId="33" xfId="41" applyNumberFormat="1" applyFont="1" applyFill="1" applyBorder="1" applyAlignment="1" applyProtection="1"/>
    <xf numFmtId="171" fontId="6" fillId="0" borderId="29" xfId="41" applyNumberFormat="1" applyFont="1" applyFill="1" applyBorder="1" applyAlignment="1" applyProtection="1"/>
    <xf numFmtId="171" fontId="6" fillId="0" borderId="75" xfId="1" applyNumberFormat="1" applyFont="1" applyFill="1" applyBorder="1" applyProtection="1">
      <protection locked="0"/>
    </xf>
    <xf numFmtId="171" fontId="6" fillId="0" borderId="7" xfId="1" applyNumberFormat="1" applyFont="1" applyFill="1" applyBorder="1" applyAlignment="1" applyProtection="1">
      <alignment horizontal="center"/>
      <protection locked="0"/>
    </xf>
    <xf numFmtId="171" fontId="6" fillId="0" borderId="75" xfId="1" applyNumberFormat="1" applyFont="1" applyFill="1" applyBorder="1" applyAlignment="1" applyProtection="1">
      <alignment horizontal="center"/>
      <protection locked="0"/>
    </xf>
    <xf numFmtId="171" fontId="6" fillId="0" borderId="31" xfId="1" applyNumberFormat="1" applyFont="1" applyFill="1" applyBorder="1" applyAlignment="1" applyProtection="1">
      <alignment horizontal="center"/>
      <protection locked="0"/>
    </xf>
    <xf numFmtId="171" fontId="6" fillId="0" borderId="78" xfId="1" applyNumberFormat="1" applyFont="1" applyFill="1" applyBorder="1" applyProtection="1">
      <protection locked="0"/>
    </xf>
    <xf numFmtId="171" fontId="6" fillId="0" borderId="30" xfId="1" applyNumberFormat="1" applyFont="1" applyFill="1" applyBorder="1" applyProtection="1">
      <protection locked="0"/>
    </xf>
    <xf numFmtId="171" fontId="6" fillId="0" borderId="77" xfId="1" applyNumberFormat="1" applyFont="1" applyFill="1" applyBorder="1" applyProtection="1">
      <protection locked="0"/>
    </xf>
    <xf numFmtId="171" fontId="6" fillId="0" borderId="68" xfId="41" applyNumberFormat="1" applyFont="1" applyFill="1" applyBorder="1" applyAlignment="1" applyProtection="1"/>
    <xf numFmtId="3" fontId="6" fillId="4" borderId="2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9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8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8" xfId="2" applyFont="1" applyFill="1" applyBorder="1" applyAlignment="1" applyProtection="1">
      <alignment horizontal="center" vertical="center" wrapText="1"/>
      <protection locked="0"/>
    </xf>
    <xf numFmtId="0" fontId="6" fillId="3" borderId="15" xfId="2" applyFont="1" applyFill="1" applyBorder="1" applyAlignment="1" applyProtection="1">
      <alignment horizontal="center" vertical="center" wrapText="1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31" xfId="2" applyFont="1" applyFill="1" applyBorder="1" applyAlignment="1" applyProtection="1">
      <alignment horizontal="center" vertical="center"/>
      <protection locked="0"/>
    </xf>
    <xf numFmtId="0" fontId="6" fillId="4" borderId="79" xfId="2" applyFont="1" applyFill="1" applyBorder="1" applyAlignment="1" applyProtection="1">
      <alignment horizontal="center" vertical="center" wrapText="1"/>
      <protection locked="0"/>
    </xf>
    <xf numFmtId="0" fontId="6" fillId="3" borderId="50" xfId="2" applyFont="1" applyFill="1" applyBorder="1" applyAlignment="1" applyProtection="1">
      <alignment horizontal="center" vertical="center" wrapText="1"/>
      <protection locked="0"/>
    </xf>
    <xf numFmtId="3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8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5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8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78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0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0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7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5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9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5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9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6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50" xfId="2" applyFont="1" applyFill="1" applyBorder="1" applyAlignment="1" applyProtection="1">
      <alignment horizontal="center" vertical="center" wrapText="1"/>
      <protection locked="0"/>
    </xf>
    <xf numFmtId="0" fontId="6" fillId="4" borderId="15" xfId="2" applyFont="1" applyFill="1" applyBorder="1" applyAlignment="1" applyProtection="1">
      <alignment horizontal="center" vertical="center" wrapText="1"/>
      <protection locked="0"/>
    </xf>
    <xf numFmtId="0" fontId="6" fillId="0" borderId="14" xfId="2" applyFont="1" applyFill="1" applyBorder="1" applyAlignment="1" applyProtection="1">
      <alignment horizontal="center" vertical="center"/>
      <protection locked="0"/>
    </xf>
    <xf numFmtId="0" fontId="6" fillId="0" borderId="33" xfId="2" applyFont="1" applyFill="1" applyBorder="1" applyAlignment="1" applyProtection="1">
      <alignment horizontal="center" vertical="center"/>
      <protection locked="0"/>
    </xf>
    <xf numFmtId="3" fontId="6" fillId="4" borderId="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7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3" fontId="6" fillId="4" borderId="5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6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5" xfId="1" applyNumberFormat="1" applyFont="1" applyFill="1" applyBorder="1" applyAlignment="1" applyProtection="1">
      <alignment horizontal="center" vertical="center" textRotation="90" wrapText="1"/>
      <protection locked="0"/>
    </xf>
    <xf numFmtId="3" fontId="6" fillId="3" borderId="35" xfId="1" applyNumberFormat="1" applyFont="1" applyFill="1" applyBorder="1" applyAlignment="1" applyProtection="1">
      <alignment horizontal="center" vertical="center" textRotation="90" wrapText="1"/>
      <protection locked="0"/>
    </xf>
    <xf numFmtId="3" fontId="6" fillId="3" borderId="71" xfId="1" applyNumberFormat="1" applyFont="1" applyFill="1" applyBorder="1" applyAlignment="1" applyProtection="1">
      <alignment horizontal="center" vertical="center" textRotation="90" wrapText="1"/>
      <protection locked="0"/>
    </xf>
    <xf numFmtId="3" fontId="6" fillId="4" borderId="10" xfId="1" applyNumberFormat="1" applyFont="1" applyFill="1" applyBorder="1" applyAlignment="1" applyProtection="1">
      <alignment horizontal="center" vertical="center" textRotation="90" wrapText="1"/>
      <protection locked="0"/>
    </xf>
    <xf numFmtId="3" fontId="6" fillId="3" borderId="10" xfId="1" applyNumberFormat="1" applyFont="1" applyFill="1" applyBorder="1" applyAlignment="1" applyProtection="1">
      <alignment horizontal="center" vertical="center" textRotation="90" wrapText="1"/>
      <protection locked="0"/>
    </xf>
    <xf numFmtId="3" fontId="6" fillId="3" borderId="21" xfId="1" applyNumberFormat="1" applyFont="1" applyFill="1" applyBorder="1" applyAlignment="1" applyProtection="1">
      <alignment horizontal="center" vertical="center" textRotation="90" wrapText="1"/>
      <protection locked="0"/>
    </xf>
    <xf numFmtId="3" fontId="6" fillId="4" borderId="39" xfId="1" applyNumberFormat="1" applyFont="1" applyFill="1" applyBorder="1" applyAlignment="1" applyProtection="1">
      <alignment horizontal="center" vertical="center" textRotation="90" wrapText="1"/>
      <protection locked="0"/>
    </xf>
    <xf numFmtId="3" fontId="6" fillId="3" borderId="39" xfId="1" applyNumberFormat="1" applyFont="1" applyFill="1" applyBorder="1" applyAlignment="1" applyProtection="1">
      <alignment horizontal="center" vertical="center" textRotation="90" wrapText="1"/>
      <protection locked="0"/>
    </xf>
    <xf numFmtId="3" fontId="6" fillId="3" borderId="38" xfId="1" applyNumberFormat="1" applyFont="1" applyFill="1" applyBorder="1" applyAlignment="1" applyProtection="1">
      <alignment horizontal="center" vertical="center" textRotation="90" wrapText="1"/>
      <protection locked="0"/>
    </xf>
    <xf numFmtId="3" fontId="6" fillId="3" borderId="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7" xfId="1" applyNumberFormat="1" applyFont="1" applyFill="1" applyBorder="1" applyAlignment="1" applyProtection="1">
      <alignment horizontal="center" vertical="center" textRotation="90" wrapText="1"/>
      <protection locked="0"/>
    </xf>
    <xf numFmtId="3" fontId="6" fillId="3" borderId="27" xfId="1" applyNumberFormat="1" applyFont="1" applyFill="1" applyBorder="1" applyAlignment="1" applyProtection="1">
      <alignment horizontal="center" vertical="center" textRotation="90" wrapText="1"/>
      <protection locked="0"/>
    </xf>
    <xf numFmtId="3" fontId="6" fillId="3" borderId="53" xfId="1" applyNumberFormat="1" applyFont="1" applyFill="1" applyBorder="1" applyAlignment="1" applyProtection="1">
      <alignment horizontal="center" vertical="center" textRotation="90" wrapText="1"/>
      <protection locked="0"/>
    </xf>
  </cellXfs>
  <cellStyles count="88">
    <cellStyle name="% procenta" xfId="3"/>
    <cellStyle name="Celkem 2" xfId="4"/>
    <cellStyle name="Comma0" xfId="5"/>
    <cellStyle name="Currency0" xfId="6"/>
    <cellStyle name="Currency0 2" xfId="7"/>
    <cellStyle name="Currency0 2 2" xfId="60"/>
    <cellStyle name="Currency0 2 2 2" xfId="74"/>
    <cellStyle name="Currency0 2 3" xfId="69"/>
    <cellStyle name="Čárka 2" xfId="8"/>
    <cellStyle name="Čárka 2 2" xfId="9"/>
    <cellStyle name="Čárka 2 2 2" xfId="61"/>
    <cellStyle name="Čárka 2 2 2 2" xfId="75"/>
    <cellStyle name="Čárka 2 2 3" xfId="70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Hypertextový odkaz" xfId="57" builtinId="8"/>
    <cellStyle name="Hypertextový odkaz 2" xfId="81"/>
    <cellStyle name="Hypertextový odkaz 3" xfId="79"/>
    <cellStyle name="Měna" xfId="19"/>
    <cellStyle name="Měna 2" xfId="20"/>
    <cellStyle name="Měna 2 2" xfId="62"/>
    <cellStyle name="Měna 2 2 2" xfId="76"/>
    <cellStyle name="Měna 2 3" xfId="71"/>
    <cellStyle name="Měna 3" xfId="80"/>
    <cellStyle name="Měna 4" xfId="82"/>
    <cellStyle name="Měna 5" xfId="83"/>
    <cellStyle name="Měna 6" xfId="86"/>
    <cellStyle name="Měna 7" xfId="87"/>
    <cellStyle name="Měna0" xfId="21"/>
    <cellStyle name="Měna0 2" xfId="22"/>
    <cellStyle name="Měna0 2 2" xfId="23"/>
    <cellStyle name="Měna0 2 2 2" xfId="63"/>
    <cellStyle name="Měna0 2 2 2 2" xfId="77"/>
    <cellStyle name="Měna0 2 2 3" xfId="72"/>
    <cellStyle name="Měna0 3" xfId="24"/>
    <cellStyle name="Měna0 3 2" xfId="64"/>
    <cellStyle name="Měna0 3 2 2" xfId="78"/>
    <cellStyle name="Měna0 3 3" xfId="73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18" xfId="66"/>
    <cellStyle name="Normální 19" xfId="84"/>
    <cellStyle name="normální 2" xfId="1"/>
    <cellStyle name="Normální 2 2" xfId="36"/>
    <cellStyle name="Normální 2 3" xfId="37"/>
    <cellStyle name="Normální 2 4" xfId="38"/>
    <cellStyle name="Normální 2 5" xfId="39"/>
    <cellStyle name="Normální 2 6" xfId="68"/>
    <cellStyle name="Normální 20" xfId="85"/>
    <cellStyle name="normální 3" xfId="40"/>
    <cellStyle name="normální 3 2" xfId="65"/>
    <cellStyle name="normální 3 3" xfId="59"/>
    <cellStyle name="normální 4" xfId="41"/>
    <cellStyle name="normální 5" xfId="42"/>
    <cellStyle name="normální 6" xfId="43"/>
    <cellStyle name="normální 6 2" xfId="44"/>
    <cellStyle name="normální 7" xfId="2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 2" xfId="67"/>
    <cellStyle name="Procenta" xfId="58" builtinId="5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  <colors>
    <mruColors>
      <color rgb="FFFFFFCD"/>
      <color rgb="FFD0CECE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zso.cz/csu/czso/ministerstvo-skolstvi-mladeze-a-telovychovy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msmt.cz/file/13234_1_1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msmt.cz/file/13234_1_1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msmt.cz/file/13234_1_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I13"/>
  <sheetViews>
    <sheetView tabSelected="1" zoomScaleNormal="100" workbookViewId="0"/>
  </sheetViews>
  <sheetFormatPr defaultRowHeight="15" x14ac:dyDescent="0.25"/>
  <cols>
    <col min="1" max="1" width="143.7109375" style="2" customWidth="1"/>
  </cols>
  <sheetData>
    <row r="1" spans="1:9" s="7" customFormat="1" ht="19.5" customHeight="1" x14ac:dyDescent="0.25">
      <c r="A1" s="46" t="s">
        <v>107</v>
      </c>
    </row>
    <row r="2" spans="1:9" s="7" customFormat="1" ht="15" customHeight="1" x14ac:dyDescent="0.25">
      <c r="A2" s="52" t="s">
        <v>49</v>
      </c>
      <c r="B2" s="11"/>
      <c r="C2" s="11"/>
      <c r="D2" s="11"/>
      <c r="E2" s="11"/>
      <c r="F2" s="11"/>
      <c r="G2" s="11"/>
      <c r="H2" s="11"/>
      <c r="I2" s="11"/>
    </row>
    <row r="3" spans="1:9" s="7" customFormat="1" ht="15" customHeight="1" x14ac:dyDescent="0.25">
      <c r="A3" s="47" t="s">
        <v>50</v>
      </c>
      <c r="B3" s="6"/>
    </row>
    <row r="4" spans="1:9" s="7" customFormat="1" ht="15" customHeight="1" x14ac:dyDescent="0.2">
      <c r="A4" s="44" t="s">
        <v>90</v>
      </c>
    </row>
    <row r="5" spans="1:9" s="7" customFormat="1" ht="15" customHeight="1" x14ac:dyDescent="0.2">
      <c r="A5" s="44" t="s">
        <v>91</v>
      </c>
    </row>
    <row r="6" spans="1:9" s="7" customFormat="1" ht="15" customHeight="1" x14ac:dyDescent="0.2">
      <c r="A6" s="44" t="s">
        <v>92</v>
      </c>
    </row>
    <row r="7" spans="1:9" s="7" customFormat="1" ht="15" customHeight="1" x14ac:dyDescent="0.2">
      <c r="A7" s="44" t="s">
        <v>93</v>
      </c>
    </row>
    <row r="8" spans="1:9" s="7" customFormat="1" ht="15" customHeight="1" x14ac:dyDescent="0.2">
      <c r="A8" s="44" t="s">
        <v>94</v>
      </c>
    </row>
    <row r="9" spans="1:9" s="7" customFormat="1" ht="15" customHeight="1" x14ac:dyDescent="0.2">
      <c r="A9" s="44" t="s">
        <v>95</v>
      </c>
    </row>
    <row r="10" spans="1:9" s="7" customFormat="1" ht="15" customHeight="1" x14ac:dyDescent="0.2">
      <c r="A10" s="44" t="s">
        <v>96</v>
      </c>
    </row>
    <row r="11" spans="1:9" s="7" customFormat="1" ht="15" customHeight="1" x14ac:dyDescent="0.2">
      <c r="A11" s="44" t="s">
        <v>99</v>
      </c>
    </row>
    <row r="12" spans="1:9" s="7" customFormat="1" ht="15" customHeight="1" x14ac:dyDescent="0.2">
      <c r="A12" s="44" t="s">
        <v>97</v>
      </c>
    </row>
    <row r="13" spans="1:9" s="7" customFormat="1" ht="15" customHeight="1" x14ac:dyDescent="0.2">
      <c r="A13" s="44" t="s">
        <v>98</v>
      </c>
    </row>
  </sheetData>
  <hyperlinks>
    <hyperlink ref="A2" r:id="rId1"/>
    <hyperlink ref="A13" location="'6.10'!A1" display="Tab. 6.10: Mateřské až vyšší odborné školy v krajském srovnání – učitelé dle kvalifikace a úrovně vzdělávání ve školním roce 2021/22"/>
    <hyperlink ref="A12" location="'6.9'!A1" display="Tab. 6.9: Mateřské až vyšší odborné školy v krajském srovnání – učitelé dle pohlaví a úrovně vzdělávání ve školním roce 2021/22"/>
    <hyperlink ref="A11" location="'6.8'!A1" display="Tab. 6.8: Mateřské až vyšší odborné školy v krajském srovnání – učitelé dle úrovně vzdělávání ve školním roce 2021/22"/>
    <hyperlink ref="A10" location="'6.7'!A1" display="Tab. 6.7: Mateřské až vyšší odborné školy – učitelé bez kvalifikace dle zřizovatele a úrovně vzdělávání v časové řadě 2011/12–2021/22"/>
    <hyperlink ref="A9" location="'6.6'!A1" display="Tab. 6.6: Mateřské až vyšší odborné školy – učitelé muži dle zřizovatele a úrovně vzdělávání v časové řadě 2011/12–2021/22"/>
    <hyperlink ref="A8" location="'6.5'!A1" display="Tab. 6.5: Mateřské až vyšší odborné školy – učitelky ženy dle zřizovatele a úrovně vzdělávání v časové řadě 2011/12–2021/22"/>
    <hyperlink ref="A7" location="'6.4'!A1" display="Tab. 6.4: Mateřské až vyšší odborné školy – učitelé celkem dle zřizovatele a úrovně vzdělávání v časové řadě 2011/12–2021/22"/>
    <hyperlink ref="A6" location="'6.3'!A1" display="Tab. 6.3: Mateřské až vyšší odborné školy – učitelé dle kvalifikace a úrovně vzdělávání v časové řadě 2011/12–2021/22"/>
    <hyperlink ref="A5" location="'6.2'!A1" display="Tab. 6.2: Mateřské až vyšší odborné školy – učitelé dle pohlaví a úrovně vzdělávání v časové řadě 2011/12–2021/22"/>
    <hyperlink ref="A4" location="'6.1'!A1" display="Tab. 6.1: Mateřské až vyšší odborné školy – učitelé celkem dle úrovně vzdělávání v časové řadě 2011/12–2021/22"/>
  </hyperlinks>
  <pageMargins left="0.70866141732283472" right="0.70866141732283472" top="0.78740157480314965" bottom="0.78740157480314965" header="0.31496062992125984" footer="0.31496062992125984"/>
  <pageSetup paperSize="9" scale="85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A2" sqref="A2"/>
    </sheetView>
  </sheetViews>
  <sheetFormatPr defaultRowHeight="15" x14ac:dyDescent="0.25"/>
  <cols>
    <col min="1" max="1" width="18.28515625" customWidth="1"/>
    <col min="2" max="2" width="12.7109375" customWidth="1"/>
    <col min="3" max="3" width="12.7109375" style="42" customWidth="1"/>
    <col min="4" max="6" width="12.7109375" customWidth="1"/>
    <col min="7" max="7" width="12.7109375" style="42" customWidth="1"/>
    <col min="8" max="9" width="12.7109375" customWidth="1"/>
  </cols>
  <sheetData>
    <row r="1" spans="1:9" x14ac:dyDescent="0.25">
      <c r="A1" s="10" t="s">
        <v>100</v>
      </c>
    </row>
    <row r="2" spans="1:9" ht="15.75" thickBot="1" x14ac:dyDescent="0.3">
      <c r="A2" s="12" t="s">
        <v>32</v>
      </c>
    </row>
    <row r="3" spans="1:9" ht="15" customHeight="1" x14ac:dyDescent="0.25">
      <c r="A3" s="111" t="s">
        <v>23</v>
      </c>
      <c r="B3" s="131" t="s">
        <v>42</v>
      </c>
      <c r="C3" s="114" t="s">
        <v>72</v>
      </c>
      <c r="D3" s="115"/>
      <c r="E3" s="116"/>
      <c r="F3" s="114" t="s">
        <v>43</v>
      </c>
      <c r="G3" s="115"/>
      <c r="H3" s="111" t="s">
        <v>44</v>
      </c>
      <c r="I3" s="111" t="s">
        <v>45</v>
      </c>
    </row>
    <row r="4" spans="1:9" ht="22.5" customHeight="1" x14ac:dyDescent="0.25">
      <c r="A4" s="112"/>
      <c r="B4" s="160"/>
      <c r="C4" s="137" t="s">
        <v>0</v>
      </c>
      <c r="D4" s="139" t="s">
        <v>35</v>
      </c>
      <c r="E4" s="144" t="s">
        <v>36</v>
      </c>
      <c r="F4" s="121" t="s">
        <v>0</v>
      </c>
      <c r="G4" s="123" t="s">
        <v>71</v>
      </c>
      <c r="H4" s="112"/>
      <c r="I4" s="112"/>
    </row>
    <row r="5" spans="1:9" ht="15" customHeight="1" thickBot="1" x14ac:dyDescent="0.3">
      <c r="A5" s="113"/>
      <c r="B5" s="122"/>
      <c r="C5" s="138"/>
      <c r="D5" s="141"/>
      <c r="E5" s="145"/>
      <c r="F5" s="122"/>
      <c r="G5" s="124"/>
      <c r="H5" s="113"/>
      <c r="I5" s="113"/>
    </row>
    <row r="6" spans="1:9" x14ac:dyDescent="0.25">
      <c r="A6" s="53" t="s">
        <v>8</v>
      </c>
      <c r="B6" s="86">
        <v>33830.800000000003</v>
      </c>
      <c r="C6" s="81">
        <f>D6+E6</f>
        <v>71325.3</v>
      </c>
      <c r="D6" s="83">
        <v>34421.800000000003</v>
      </c>
      <c r="E6" s="99">
        <v>36903.5</v>
      </c>
      <c r="F6" s="81">
        <v>41305.800000000003</v>
      </c>
      <c r="G6" s="83">
        <v>3933.6</v>
      </c>
      <c r="H6" s="81">
        <v>1097.8</v>
      </c>
      <c r="I6" s="100">
        <v>1243.4000000000001</v>
      </c>
    </row>
    <row r="7" spans="1:9" x14ac:dyDescent="0.25">
      <c r="A7" s="54" t="s">
        <v>9</v>
      </c>
      <c r="B7" s="86">
        <v>3940.6</v>
      </c>
      <c r="C7" s="81">
        <f t="shared" ref="C7:C20" si="0">D7+E7</f>
        <v>7847.2</v>
      </c>
      <c r="D7" s="83">
        <v>3839.2</v>
      </c>
      <c r="E7" s="99">
        <v>4008</v>
      </c>
      <c r="F7" s="81">
        <v>6365.6</v>
      </c>
      <c r="G7" s="83">
        <v>748.1</v>
      </c>
      <c r="H7" s="81">
        <v>490.3</v>
      </c>
      <c r="I7" s="100">
        <v>368.3</v>
      </c>
    </row>
    <row r="8" spans="1:9" x14ac:dyDescent="0.25">
      <c r="A8" s="54" t="s">
        <v>10</v>
      </c>
      <c r="B8" s="86">
        <v>4851.5</v>
      </c>
      <c r="C8" s="81">
        <f t="shared" si="0"/>
        <v>9600.4</v>
      </c>
      <c r="D8" s="83">
        <v>4814.8999999999996</v>
      </c>
      <c r="E8" s="99">
        <v>4785.5</v>
      </c>
      <c r="F8" s="81">
        <v>3877.6</v>
      </c>
      <c r="G8" s="83">
        <v>317.89999999999998</v>
      </c>
      <c r="H8" s="81">
        <v>0</v>
      </c>
      <c r="I8" s="100">
        <v>69.099999999999994</v>
      </c>
    </row>
    <row r="9" spans="1:9" x14ac:dyDescent="0.25">
      <c r="A9" s="54" t="s">
        <v>11</v>
      </c>
      <c r="B9" s="86">
        <v>2102.6</v>
      </c>
      <c r="C9" s="81">
        <f t="shared" si="0"/>
        <v>4300.3999999999996</v>
      </c>
      <c r="D9" s="83">
        <v>2065.9</v>
      </c>
      <c r="E9" s="99">
        <v>2234.5</v>
      </c>
      <c r="F9" s="81">
        <v>2689.6</v>
      </c>
      <c r="G9" s="83">
        <v>185.4</v>
      </c>
      <c r="H9" s="81">
        <v>51.3</v>
      </c>
      <c r="I9" s="100">
        <v>63.9</v>
      </c>
    </row>
    <row r="10" spans="1:9" x14ac:dyDescent="0.25">
      <c r="A10" s="54" t="s">
        <v>12</v>
      </c>
      <c r="B10" s="86">
        <v>1773.2</v>
      </c>
      <c r="C10" s="81">
        <f t="shared" si="0"/>
        <v>3771.5</v>
      </c>
      <c r="D10" s="83">
        <v>1807.9</v>
      </c>
      <c r="E10" s="99">
        <v>1963.6</v>
      </c>
      <c r="F10" s="81">
        <v>2086.6</v>
      </c>
      <c r="G10" s="83">
        <v>167.8</v>
      </c>
      <c r="H10" s="81">
        <v>51.5</v>
      </c>
      <c r="I10" s="100">
        <v>84.1</v>
      </c>
    </row>
    <row r="11" spans="1:9" x14ac:dyDescent="0.25">
      <c r="A11" s="54" t="s">
        <v>13</v>
      </c>
      <c r="B11" s="86">
        <v>786</v>
      </c>
      <c r="C11" s="81">
        <f t="shared" si="0"/>
        <v>1917.8</v>
      </c>
      <c r="D11" s="83">
        <v>888.8</v>
      </c>
      <c r="E11" s="99">
        <v>1029</v>
      </c>
      <c r="F11" s="81">
        <v>946.4</v>
      </c>
      <c r="G11" s="83">
        <v>91.4</v>
      </c>
      <c r="H11" s="81">
        <v>0</v>
      </c>
      <c r="I11" s="100">
        <v>28</v>
      </c>
    </row>
    <row r="12" spans="1:9" x14ac:dyDescent="0.25">
      <c r="A12" s="54" t="s">
        <v>14</v>
      </c>
      <c r="B12" s="86">
        <v>2382.1999999999998</v>
      </c>
      <c r="C12" s="81">
        <f t="shared" si="0"/>
        <v>5618.7000000000007</v>
      </c>
      <c r="D12" s="83">
        <v>2590.3000000000002</v>
      </c>
      <c r="E12" s="99">
        <v>3028.4</v>
      </c>
      <c r="F12" s="81">
        <v>3087</v>
      </c>
      <c r="G12" s="83">
        <v>173.5</v>
      </c>
      <c r="H12" s="81">
        <v>57.6</v>
      </c>
      <c r="I12" s="100">
        <v>68.900000000000006</v>
      </c>
    </row>
    <row r="13" spans="1:9" x14ac:dyDescent="0.25">
      <c r="A13" s="54" t="s">
        <v>15</v>
      </c>
      <c r="B13" s="86">
        <v>1457.2</v>
      </c>
      <c r="C13" s="81">
        <f t="shared" si="0"/>
        <v>3158.3</v>
      </c>
      <c r="D13" s="83">
        <v>1461.7</v>
      </c>
      <c r="E13" s="99">
        <v>1696.6</v>
      </c>
      <c r="F13" s="81">
        <v>1579.7</v>
      </c>
      <c r="G13" s="83">
        <v>96.9</v>
      </c>
      <c r="H13" s="81">
        <v>0</v>
      </c>
      <c r="I13" s="100">
        <v>24.9</v>
      </c>
    </row>
    <row r="14" spans="1:9" x14ac:dyDescent="0.25">
      <c r="A14" s="54" t="s">
        <v>16</v>
      </c>
      <c r="B14" s="86">
        <v>1781.2</v>
      </c>
      <c r="C14" s="81">
        <f t="shared" si="0"/>
        <v>3839.4</v>
      </c>
      <c r="D14" s="83">
        <v>1822.4</v>
      </c>
      <c r="E14" s="99">
        <v>2017</v>
      </c>
      <c r="F14" s="81">
        <v>2327.8000000000002</v>
      </c>
      <c r="G14" s="83">
        <v>157.69999999999999</v>
      </c>
      <c r="H14" s="81">
        <v>0</v>
      </c>
      <c r="I14" s="100">
        <v>51</v>
      </c>
    </row>
    <row r="15" spans="1:9" x14ac:dyDescent="0.25">
      <c r="A15" s="54" t="s">
        <v>17</v>
      </c>
      <c r="B15" s="86">
        <v>1684.7</v>
      </c>
      <c r="C15" s="81">
        <f t="shared" si="0"/>
        <v>3517.8</v>
      </c>
      <c r="D15" s="83">
        <v>1708.1</v>
      </c>
      <c r="E15" s="99">
        <v>1809.7</v>
      </c>
      <c r="F15" s="81">
        <v>2204.6</v>
      </c>
      <c r="G15" s="83">
        <v>134.1</v>
      </c>
      <c r="H15" s="81">
        <v>61.8</v>
      </c>
      <c r="I15" s="100">
        <v>42.2</v>
      </c>
    </row>
    <row r="16" spans="1:9" x14ac:dyDescent="0.25">
      <c r="A16" s="54" t="s">
        <v>18</v>
      </c>
      <c r="B16" s="86">
        <v>1688.4</v>
      </c>
      <c r="C16" s="81">
        <f t="shared" si="0"/>
        <v>3473.2</v>
      </c>
      <c r="D16" s="83">
        <v>1669.2</v>
      </c>
      <c r="E16" s="99">
        <v>1804</v>
      </c>
      <c r="F16" s="81">
        <v>2060.4</v>
      </c>
      <c r="G16" s="83">
        <v>190.9</v>
      </c>
      <c r="H16" s="81">
        <v>0</v>
      </c>
      <c r="I16" s="100">
        <v>32.9</v>
      </c>
    </row>
    <row r="17" spans="1:9" x14ac:dyDescent="0.25">
      <c r="A17" s="54" t="s">
        <v>19</v>
      </c>
      <c r="B17" s="86">
        <v>3842.9</v>
      </c>
      <c r="C17" s="81">
        <f t="shared" si="0"/>
        <v>8056.4</v>
      </c>
      <c r="D17" s="83">
        <v>3982.5</v>
      </c>
      <c r="E17" s="99">
        <v>4073.9</v>
      </c>
      <c r="F17" s="81">
        <v>4483.3999999999996</v>
      </c>
      <c r="G17" s="83">
        <v>598.79999999999995</v>
      </c>
      <c r="H17" s="81">
        <v>151.19999999999999</v>
      </c>
      <c r="I17" s="100">
        <v>121.7</v>
      </c>
    </row>
    <row r="18" spans="1:9" x14ac:dyDescent="0.25">
      <c r="A18" s="54" t="s">
        <v>20</v>
      </c>
      <c r="B18" s="86">
        <v>2134.3000000000002</v>
      </c>
      <c r="C18" s="81">
        <f t="shared" si="0"/>
        <v>4310</v>
      </c>
      <c r="D18" s="83">
        <v>2079.6999999999998</v>
      </c>
      <c r="E18" s="99">
        <v>2230.3000000000002</v>
      </c>
      <c r="F18" s="81">
        <v>2710.5</v>
      </c>
      <c r="G18" s="83">
        <v>271.7</v>
      </c>
      <c r="H18" s="81">
        <v>38.4</v>
      </c>
      <c r="I18" s="100">
        <v>71.900000000000006</v>
      </c>
    </row>
    <row r="19" spans="1:9" x14ac:dyDescent="0.25">
      <c r="A19" s="54" t="s">
        <v>21</v>
      </c>
      <c r="B19" s="86">
        <v>1786.2</v>
      </c>
      <c r="C19" s="81">
        <f t="shared" si="0"/>
        <v>3927.3</v>
      </c>
      <c r="D19" s="83">
        <v>1916.5</v>
      </c>
      <c r="E19" s="99">
        <v>2010.8</v>
      </c>
      <c r="F19" s="81">
        <v>2380.6999999999998</v>
      </c>
      <c r="G19" s="83">
        <v>242.8</v>
      </c>
      <c r="H19" s="81">
        <v>54.8</v>
      </c>
      <c r="I19" s="100">
        <v>77.8</v>
      </c>
    </row>
    <row r="20" spans="1:9" ht="15.75" thickBot="1" x14ac:dyDescent="0.3">
      <c r="A20" s="55" t="s">
        <v>22</v>
      </c>
      <c r="B20" s="95">
        <v>3619.8</v>
      </c>
      <c r="C20" s="90">
        <f t="shared" si="0"/>
        <v>7986.9</v>
      </c>
      <c r="D20" s="92">
        <v>3774.7</v>
      </c>
      <c r="E20" s="101">
        <v>4212.2</v>
      </c>
      <c r="F20" s="90">
        <v>4505.8999999999996</v>
      </c>
      <c r="G20" s="92">
        <v>556.6</v>
      </c>
      <c r="H20" s="90">
        <v>140.9</v>
      </c>
      <c r="I20" s="102">
        <v>138.69999999999999</v>
      </c>
    </row>
    <row r="21" spans="1:9" s="42" customFormat="1" x14ac:dyDescent="0.25">
      <c r="A21" s="1" t="s">
        <v>104</v>
      </c>
    </row>
    <row r="22" spans="1:9" x14ac:dyDescent="0.25">
      <c r="A22" s="56" t="s">
        <v>81</v>
      </c>
    </row>
    <row r="24" spans="1:9" x14ac:dyDescent="0.25">
      <c r="B24" s="3"/>
      <c r="C24" s="3"/>
      <c r="D24" s="3"/>
      <c r="E24" s="3"/>
      <c r="F24" s="3"/>
      <c r="G24" s="3"/>
      <c r="H24" s="3"/>
      <c r="I24" s="3"/>
    </row>
  </sheetData>
  <mergeCells count="11">
    <mergeCell ref="A3:A5"/>
    <mergeCell ref="C3:E3"/>
    <mergeCell ref="F3:G3"/>
    <mergeCell ref="B3:B5"/>
    <mergeCell ref="H3:H5"/>
    <mergeCell ref="I3:I5"/>
    <mergeCell ref="C4:C5"/>
    <mergeCell ref="D4:D5"/>
    <mergeCell ref="E4:E5"/>
    <mergeCell ref="F4:F5"/>
    <mergeCell ref="G4:G5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/>
  </sheetViews>
  <sheetFormatPr defaultRowHeight="15" x14ac:dyDescent="0.25"/>
  <cols>
    <col min="1" max="1" width="18.42578125" style="42" customWidth="1"/>
    <col min="2" max="15" width="7.7109375" style="42" customWidth="1"/>
    <col min="16" max="16" width="9.140625" style="42"/>
  </cols>
  <sheetData>
    <row r="1" spans="1:15" x14ac:dyDescent="0.25">
      <c r="A1" s="10" t="s">
        <v>85</v>
      </c>
    </row>
    <row r="2" spans="1:15" ht="15.75" thickBot="1" x14ac:dyDescent="0.3">
      <c r="A2" s="12" t="s">
        <v>32</v>
      </c>
    </row>
    <row r="3" spans="1:15" ht="21.75" customHeight="1" x14ac:dyDescent="0.25">
      <c r="A3" s="111" t="s">
        <v>23</v>
      </c>
      <c r="B3" s="114" t="s">
        <v>42</v>
      </c>
      <c r="C3" s="116"/>
      <c r="D3" s="115" t="s">
        <v>73</v>
      </c>
      <c r="E3" s="115"/>
      <c r="F3" s="114" t="s">
        <v>74</v>
      </c>
      <c r="G3" s="115"/>
      <c r="H3" s="114" t="s">
        <v>43</v>
      </c>
      <c r="I3" s="115"/>
      <c r="J3" s="115"/>
      <c r="K3" s="116"/>
      <c r="L3" s="115" t="s">
        <v>44</v>
      </c>
      <c r="M3" s="151"/>
      <c r="N3" s="114" t="s">
        <v>45</v>
      </c>
      <c r="O3" s="116"/>
    </row>
    <row r="4" spans="1:15" ht="15" customHeight="1" x14ac:dyDescent="0.25">
      <c r="A4" s="112"/>
      <c r="B4" s="137" t="s">
        <v>27</v>
      </c>
      <c r="C4" s="139" t="s">
        <v>1</v>
      </c>
      <c r="D4" s="137" t="s">
        <v>27</v>
      </c>
      <c r="E4" s="139" t="s">
        <v>1</v>
      </c>
      <c r="F4" s="137" t="s">
        <v>27</v>
      </c>
      <c r="G4" s="119" t="s">
        <v>1</v>
      </c>
      <c r="H4" s="147" t="s">
        <v>27</v>
      </c>
      <c r="I4" s="148"/>
      <c r="J4" s="149" t="s">
        <v>1</v>
      </c>
      <c r="K4" s="150"/>
      <c r="L4" s="139" t="s">
        <v>27</v>
      </c>
      <c r="M4" s="139" t="s">
        <v>1</v>
      </c>
      <c r="N4" s="137" t="s">
        <v>27</v>
      </c>
      <c r="O4" s="144" t="s">
        <v>1</v>
      </c>
    </row>
    <row r="5" spans="1:15" ht="15" customHeight="1" x14ac:dyDescent="0.25">
      <c r="A5" s="112"/>
      <c r="B5" s="143" t="s">
        <v>27</v>
      </c>
      <c r="C5" s="140" t="s">
        <v>1</v>
      </c>
      <c r="D5" s="143" t="s">
        <v>27</v>
      </c>
      <c r="E5" s="140" t="s">
        <v>1</v>
      </c>
      <c r="F5" s="143" t="s">
        <v>27</v>
      </c>
      <c r="G5" s="142" t="s">
        <v>1</v>
      </c>
      <c r="H5" s="121" t="s">
        <v>0</v>
      </c>
      <c r="I5" s="123" t="s">
        <v>55</v>
      </c>
      <c r="J5" s="117" t="s">
        <v>0</v>
      </c>
      <c r="K5" s="144" t="s">
        <v>55</v>
      </c>
      <c r="L5" s="140" t="s">
        <v>27</v>
      </c>
      <c r="M5" s="140" t="s">
        <v>1</v>
      </c>
      <c r="N5" s="143" t="s">
        <v>27</v>
      </c>
      <c r="O5" s="146" t="s">
        <v>1</v>
      </c>
    </row>
    <row r="6" spans="1:15" ht="22.5" customHeight="1" thickBot="1" x14ac:dyDescent="0.3">
      <c r="A6" s="113"/>
      <c r="B6" s="138"/>
      <c r="C6" s="141"/>
      <c r="D6" s="138"/>
      <c r="E6" s="141"/>
      <c r="F6" s="138"/>
      <c r="G6" s="120"/>
      <c r="H6" s="122"/>
      <c r="I6" s="124"/>
      <c r="J6" s="118"/>
      <c r="K6" s="145"/>
      <c r="L6" s="141"/>
      <c r="M6" s="141"/>
      <c r="N6" s="138"/>
      <c r="O6" s="145"/>
    </row>
    <row r="7" spans="1:15" x14ac:dyDescent="0.25">
      <c r="A7" s="61" t="s">
        <v>8</v>
      </c>
      <c r="B7" s="78">
        <v>232.40000000000146</v>
      </c>
      <c r="C7" s="75">
        <v>33598.400000000001</v>
      </c>
      <c r="D7" s="74">
        <v>2099.5000000000036</v>
      </c>
      <c r="E7" s="75">
        <v>32322.3</v>
      </c>
      <c r="F7" s="76">
        <v>9481.0999999999985</v>
      </c>
      <c r="G7" s="77">
        <v>27422.400000000001</v>
      </c>
      <c r="H7" s="74">
        <v>16505.600000000002</v>
      </c>
      <c r="I7" s="78">
        <v>1149.0999999999999</v>
      </c>
      <c r="J7" s="78">
        <v>24800.2</v>
      </c>
      <c r="K7" s="75">
        <v>2784.5</v>
      </c>
      <c r="L7" s="76">
        <v>515.29999999999995</v>
      </c>
      <c r="M7" s="77">
        <v>582.5</v>
      </c>
      <c r="N7" s="74">
        <v>422.00000000000011</v>
      </c>
      <c r="O7" s="75">
        <v>821.4</v>
      </c>
    </row>
    <row r="8" spans="1:15" x14ac:dyDescent="0.25">
      <c r="A8" s="54" t="s">
        <v>9</v>
      </c>
      <c r="B8" s="85">
        <v>54.5</v>
      </c>
      <c r="C8" s="82">
        <v>3886.1</v>
      </c>
      <c r="D8" s="81">
        <v>317</v>
      </c>
      <c r="E8" s="82">
        <v>3522.2</v>
      </c>
      <c r="F8" s="83">
        <v>1129.0999999999999</v>
      </c>
      <c r="G8" s="84">
        <v>2878.9</v>
      </c>
      <c r="H8" s="81">
        <v>2522.1000000000004</v>
      </c>
      <c r="I8" s="85">
        <v>237.70000000000005</v>
      </c>
      <c r="J8" s="85">
        <v>3843.5</v>
      </c>
      <c r="K8" s="82">
        <v>510.4</v>
      </c>
      <c r="L8" s="83">
        <v>227.60000000000002</v>
      </c>
      <c r="M8" s="84">
        <v>262.7</v>
      </c>
      <c r="N8" s="81">
        <v>157.20000000000002</v>
      </c>
      <c r="O8" s="82">
        <v>211.1</v>
      </c>
    </row>
    <row r="9" spans="1:15" x14ac:dyDescent="0.25">
      <c r="A9" s="54" t="s">
        <v>10</v>
      </c>
      <c r="B9" s="85">
        <v>32.699999999999818</v>
      </c>
      <c r="C9" s="82">
        <v>4818.8</v>
      </c>
      <c r="D9" s="81">
        <v>262.69999999999982</v>
      </c>
      <c r="E9" s="82">
        <v>4552.2</v>
      </c>
      <c r="F9" s="83">
        <v>1094</v>
      </c>
      <c r="G9" s="84">
        <v>3691.5</v>
      </c>
      <c r="H9" s="81">
        <v>1505.7999999999997</v>
      </c>
      <c r="I9" s="85">
        <v>87.999999999999972</v>
      </c>
      <c r="J9" s="85">
        <v>2371.8000000000002</v>
      </c>
      <c r="K9" s="82">
        <v>229.9</v>
      </c>
      <c r="L9" s="97" t="s">
        <v>28</v>
      </c>
      <c r="M9" s="98" t="s">
        <v>28</v>
      </c>
      <c r="N9" s="81">
        <v>16.999999999999993</v>
      </c>
      <c r="O9" s="82">
        <v>52.1</v>
      </c>
    </row>
    <row r="10" spans="1:15" x14ac:dyDescent="0.25">
      <c r="A10" s="54" t="s">
        <v>11</v>
      </c>
      <c r="B10" s="85">
        <v>13.900000000000091</v>
      </c>
      <c r="C10" s="82">
        <v>2088.6999999999998</v>
      </c>
      <c r="D10" s="81">
        <v>151.10000000000014</v>
      </c>
      <c r="E10" s="82">
        <v>1914.8</v>
      </c>
      <c r="F10" s="83">
        <v>569.90000000000009</v>
      </c>
      <c r="G10" s="84">
        <v>1664.6</v>
      </c>
      <c r="H10" s="81">
        <v>1108.6999999999998</v>
      </c>
      <c r="I10" s="85">
        <v>45.099999999999994</v>
      </c>
      <c r="J10" s="85">
        <v>1580.9</v>
      </c>
      <c r="K10" s="82">
        <v>140.30000000000001</v>
      </c>
      <c r="L10" s="83">
        <v>22.599999999999998</v>
      </c>
      <c r="M10" s="84">
        <v>28.7</v>
      </c>
      <c r="N10" s="81">
        <v>27.699999999999996</v>
      </c>
      <c r="O10" s="82">
        <v>36.200000000000003</v>
      </c>
    </row>
    <row r="11" spans="1:15" x14ac:dyDescent="0.25">
      <c r="A11" s="54" t="s">
        <v>12</v>
      </c>
      <c r="B11" s="85">
        <v>12.299999999999955</v>
      </c>
      <c r="C11" s="82">
        <v>1760.9</v>
      </c>
      <c r="D11" s="81">
        <v>97.900000000000091</v>
      </c>
      <c r="E11" s="82">
        <v>1710</v>
      </c>
      <c r="F11" s="83">
        <v>482.89999999999986</v>
      </c>
      <c r="G11" s="84">
        <v>1480.7</v>
      </c>
      <c r="H11" s="81">
        <v>802.89999999999986</v>
      </c>
      <c r="I11" s="85">
        <v>41.200000000000017</v>
      </c>
      <c r="J11" s="85">
        <v>1283.7</v>
      </c>
      <c r="K11" s="82">
        <v>126.6</v>
      </c>
      <c r="L11" s="83">
        <v>27.6</v>
      </c>
      <c r="M11" s="84">
        <v>23.9</v>
      </c>
      <c r="N11" s="81">
        <v>28.999999999999993</v>
      </c>
      <c r="O11" s="82">
        <v>55.1</v>
      </c>
    </row>
    <row r="12" spans="1:15" x14ac:dyDescent="0.25">
      <c r="A12" s="54" t="s">
        <v>13</v>
      </c>
      <c r="B12" s="85">
        <v>3</v>
      </c>
      <c r="C12" s="82">
        <v>783</v>
      </c>
      <c r="D12" s="81">
        <v>32</v>
      </c>
      <c r="E12" s="82">
        <v>856.8</v>
      </c>
      <c r="F12" s="83">
        <v>281.20000000000005</v>
      </c>
      <c r="G12" s="84">
        <v>747.8</v>
      </c>
      <c r="H12" s="81">
        <v>350.9</v>
      </c>
      <c r="I12" s="85">
        <v>23.900000000000006</v>
      </c>
      <c r="J12" s="85">
        <v>595.5</v>
      </c>
      <c r="K12" s="82">
        <v>67.5</v>
      </c>
      <c r="L12" s="97" t="s">
        <v>28</v>
      </c>
      <c r="M12" s="98" t="s">
        <v>28</v>
      </c>
      <c r="N12" s="81">
        <v>6.3000000000000007</v>
      </c>
      <c r="O12" s="82">
        <v>21.7</v>
      </c>
    </row>
    <row r="13" spans="1:15" x14ac:dyDescent="0.25">
      <c r="A13" s="54" t="s">
        <v>14</v>
      </c>
      <c r="B13" s="85">
        <v>13</v>
      </c>
      <c r="C13" s="82">
        <v>2369.1999999999998</v>
      </c>
      <c r="D13" s="81">
        <v>105.10000000000036</v>
      </c>
      <c r="E13" s="82">
        <v>2485.1999999999998</v>
      </c>
      <c r="F13" s="83">
        <v>785.09999999999991</v>
      </c>
      <c r="G13" s="84">
        <v>2243.3000000000002</v>
      </c>
      <c r="H13" s="81">
        <v>1249.7</v>
      </c>
      <c r="I13" s="85">
        <v>47.099999999999994</v>
      </c>
      <c r="J13" s="85">
        <v>1837.3</v>
      </c>
      <c r="K13" s="82">
        <v>126.4</v>
      </c>
      <c r="L13" s="83">
        <v>26.700000000000003</v>
      </c>
      <c r="M13" s="84">
        <v>30.9</v>
      </c>
      <c r="N13" s="81">
        <v>24.100000000000009</v>
      </c>
      <c r="O13" s="82">
        <v>44.8</v>
      </c>
    </row>
    <row r="14" spans="1:15" x14ac:dyDescent="0.25">
      <c r="A14" s="54" t="s">
        <v>15</v>
      </c>
      <c r="B14" s="85">
        <v>6.4000000000000909</v>
      </c>
      <c r="C14" s="82">
        <v>1450.8</v>
      </c>
      <c r="D14" s="81">
        <v>67.600000000000136</v>
      </c>
      <c r="E14" s="82">
        <v>1394.1</v>
      </c>
      <c r="F14" s="83">
        <v>437</v>
      </c>
      <c r="G14" s="84">
        <v>1259.5999999999999</v>
      </c>
      <c r="H14" s="81">
        <v>674.90000000000009</v>
      </c>
      <c r="I14" s="85">
        <v>30.100000000000009</v>
      </c>
      <c r="J14" s="85">
        <v>904.8</v>
      </c>
      <c r="K14" s="82">
        <v>66.8</v>
      </c>
      <c r="L14" s="97" t="s">
        <v>28</v>
      </c>
      <c r="M14" s="98" t="s">
        <v>28</v>
      </c>
      <c r="N14" s="81">
        <v>8.1999999999999993</v>
      </c>
      <c r="O14" s="82">
        <v>16.7</v>
      </c>
    </row>
    <row r="15" spans="1:15" x14ac:dyDescent="0.25">
      <c r="A15" s="54" t="s">
        <v>16</v>
      </c>
      <c r="B15" s="85">
        <v>10</v>
      </c>
      <c r="C15" s="82">
        <v>1771.2</v>
      </c>
      <c r="D15" s="81">
        <v>119.40000000000009</v>
      </c>
      <c r="E15" s="82">
        <v>1703</v>
      </c>
      <c r="F15" s="83">
        <v>554.20000000000005</v>
      </c>
      <c r="G15" s="84">
        <v>1462.8</v>
      </c>
      <c r="H15" s="81">
        <v>1020.7000000000003</v>
      </c>
      <c r="I15" s="85">
        <v>51.999999999999986</v>
      </c>
      <c r="J15" s="85">
        <v>1307.0999999999999</v>
      </c>
      <c r="K15" s="82">
        <v>105.7</v>
      </c>
      <c r="L15" s="97" t="s">
        <v>28</v>
      </c>
      <c r="M15" s="98" t="s">
        <v>28</v>
      </c>
      <c r="N15" s="81">
        <v>12</v>
      </c>
      <c r="O15" s="82">
        <v>39</v>
      </c>
    </row>
    <row r="16" spans="1:15" x14ac:dyDescent="0.25">
      <c r="A16" s="54" t="s">
        <v>17</v>
      </c>
      <c r="B16" s="85">
        <v>16.600000000000136</v>
      </c>
      <c r="C16" s="82">
        <v>1668.1</v>
      </c>
      <c r="D16" s="81">
        <v>103.5</v>
      </c>
      <c r="E16" s="82">
        <v>1604.6</v>
      </c>
      <c r="F16" s="83">
        <v>427.90000000000009</v>
      </c>
      <c r="G16" s="84">
        <v>1381.8</v>
      </c>
      <c r="H16" s="81">
        <v>918.3</v>
      </c>
      <c r="I16" s="85">
        <v>37.699999999999989</v>
      </c>
      <c r="J16" s="85">
        <v>1286.3</v>
      </c>
      <c r="K16" s="82">
        <v>96.4</v>
      </c>
      <c r="L16" s="83">
        <v>33.799999999999997</v>
      </c>
      <c r="M16" s="84">
        <v>28</v>
      </c>
      <c r="N16" s="81">
        <v>11.600000000000001</v>
      </c>
      <c r="O16" s="82">
        <v>30.6</v>
      </c>
    </row>
    <row r="17" spans="1:15" x14ac:dyDescent="0.25">
      <c r="A17" s="54" t="s">
        <v>18</v>
      </c>
      <c r="B17" s="85">
        <v>6.5</v>
      </c>
      <c r="C17" s="82">
        <v>1681.9</v>
      </c>
      <c r="D17" s="81">
        <v>113.20000000000005</v>
      </c>
      <c r="E17" s="82">
        <v>1556</v>
      </c>
      <c r="F17" s="83">
        <v>464.5</v>
      </c>
      <c r="G17" s="84">
        <v>1339.5</v>
      </c>
      <c r="H17" s="81">
        <v>872.40000000000009</v>
      </c>
      <c r="I17" s="85">
        <v>56.5</v>
      </c>
      <c r="J17" s="85">
        <v>1188</v>
      </c>
      <c r="K17" s="82">
        <v>134.4</v>
      </c>
      <c r="L17" s="97" t="s">
        <v>28</v>
      </c>
      <c r="M17" s="98" t="s">
        <v>28</v>
      </c>
      <c r="N17" s="81">
        <v>12.5</v>
      </c>
      <c r="O17" s="82">
        <v>20.399999999999999</v>
      </c>
    </row>
    <row r="18" spans="1:15" x14ac:dyDescent="0.25">
      <c r="A18" s="54" t="s">
        <v>19</v>
      </c>
      <c r="B18" s="85">
        <v>17.099999999999909</v>
      </c>
      <c r="C18" s="82">
        <v>3825.8</v>
      </c>
      <c r="D18" s="81">
        <v>258.59999999999991</v>
      </c>
      <c r="E18" s="82">
        <v>3723.9</v>
      </c>
      <c r="F18" s="83">
        <v>1084.5</v>
      </c>
      <c r="G18" s="84">
        <v>2989.4</v>
      </c>
      <c r="H18" s="81">
        <v>1762.1999999999998</v>
      </c>
      <c r="I18" s="85">
        <v>175.19999999999993</v>
      </c>
      <c r="J18" s="85">
        <v>2721.2</v>
      </c>
      <c r="K18" s="82">
        <v>423.6</v>
      </c>
      <c r="L18" s="83">
        <v>69.799999999999983</v>
      </c>
      <c r="M18" s="84">
        <v>81.400000000000006</v>
      </c>
      <c r="N18" s="81">
        <v>27.5</v>
      </c>
      <c r="O18" s="82">
        <v>94.2</v>
      </c>
    </row>
    <row r="19" spans="1:15" x14ac:dyDescent="0.25">
      <c r="A19" s="54" t="s">
        <v>20</v>
      </c>
      <c r="B19" s="85">
        <v>14.900000000000091</v>
      </c>
      <c r="C19" s="82">
        <v>2119.4</v>
      </c>
      <c r="D19" s="81">
        <v>130.89999999999986</v>
      </c>
      <c r="E19" s="82">
        <v>1948.8</v>
      </c>
      <c r="F19" s="83">
        <v>575.50000000000023</v>
      </c>
      <c r="G19" s="84">
        <v>1654.8</v>
      </c>
      <c r="H19" s="81">
        <v>1046.4000000000001</v>
      </c>
      <c r="I19" s="85">
        <v>74</v>
      </c>
      <c r="J19" s="85">
        <v>1664.1</v>
      </c>
      <c r="K19" s="82">
        <v>197.7</v>
      </c>
      <c r="L19" s="83">
        <v>19.7</v>
      </c>
      <c r="M19" s="84">
        <v>18.7</v>
      </c>
      <c r="N19" s="81">
        <v>22.300000000000004</v>
      </c>
      <c r="O19" s="82">
        <v>49.6</v>
      </c>
    </row>
    <row r="20" spans="1:15" x14ac:dyDescent="0.25">
      <c r="A20" s="54" t="s">
        <v>21</v>
      </c>
      <c r="B20" s="85">
        <v>10.299999999999955</v>
      </c>
      <c r="C20" s="82">
        <v>1775.9</v>
      </c>
      <c r="D20" s="81">
        <v>130.90000000000009</v>
      </c>
      <c r="E20" s="82">
        <v>1785.6</v>
      </c>
      <c r="F20" s="83">
        <v>518.59999999999991</v>
      </c>
      <c r="G20" s="84">
        <v>1492.2</v>
      </c>
      <c r="H20" s="81">
        <v>1006.8999999999999</v>
      </c>
      <c r="I20" s="85">
        <v>86.9</v>
      </c>
      <c r="J20" s="85">
        <v>1373.8</v>
      </c>
      <c r="K20" s="82">
        <v>155.9</v>
      </c>
      <c r="L20" s="83">
        <v>30.599999999999998</v>
      </c>
      <c r="M20" s="84">
        <v>24.2</v>
      </c>
      <c r="N20" s="81">
        <v>31.599999999999994</v>
      </c>
      <c r="O20" s="82">
        <v>46.2</v>
      </c>
    </row>
    <row r="21" spans="1:15" ht="15.75" thickBot="1" x14ac:dyDescent="0.3">
      <c r="A21" s="55" t="s">
        <v>22</v>
      </c>
      <c r="B21" s="94">
        <v>21.200000000000273</v>
      </c>
      <c r="C21" s="91">
        <v>3598.6</v>
      </c>
      <c r="D21" s="90">
        <v>209.59999999999991</v>
      </c>
      <c r="E21" s="91">
        <v>3565.1</v>
      </c>
      <c r="F21" s="92">
        <v>1076.6999999999998</v>
      </c>
      <c r="G21" s="93">
        <v>3135.5</v>
      </c>
      <c r="H21" s="90">
        <v>1663.6999999999998</v>
      </c>
      <c r="I21" s="94">
        <v>153.70000000000005</v>
      </c>
      <c r="J21" s="94">
        <v>2842.2</v>
      </c>
      <c r="K21" s="91">
        <v>402.9</v>
      </c>
      <c r="L21" s="92">
        <v>56.900000000000006</v>
      </c>
      <c r="M21" s="93">
        <v>84</v>
      </c>
      <c r="N21" s="90">
        <v>34.999999999999986</v>
      </c>
      <c r="O21" s="91">
        <v>103.7</v>
      </c>
    </row>
    <row r="22" spans="1:15" x14ac:dyDescent="0.25">
      <c r="A22" s="1" t="s">
        <v>104</v>
      </c>
    </row>
    <row r="23" spans="1:15" x14ac:dyDescent="0.25">
      <c r="A23" s="56" t="s">
        <v>81</v>
      </c>
    </row>
  </sheetData>
  <mergeCells count="23">
    <mergeCell ref="A3:A6"/>
    <mergeCell ref="N3:O3"/>
    <mergeCell ref="H3:K3"/>
    <mergeCell ref="E4:E6"/>
    <mergeCell ref="G4:G6"/>
    <mergeCell ref="J5:J6"/>
    <mergeCell ref="K5:K6"/>
    <mergeCell ref="L4:L6"/>
    <mergeCell ref="M4:M6"/>
    <mergeCell ref="N4:N6"/>
    <mergeCell ref="O4:O6"/>
    <mergeCell ref="H5:H6"/>
    <mergeCell ref="I5:I6"/>
    <mergeCell ref="F4:F6"/>
    <mergeCell ref="H4:I4"/>
    <mergeCell ref="J4:K4"/>
    <mergeCell ref="C4:C6"/>
    <mergeCell ref="B3:C3"/>
    <mergeCell ref="D3:E3"/>
    <mergeCell ref="F3:G3"/>
    <mergeCell ref="L3:M3"/>
    <mergeCell ref="B4:B6"/>
    <mergeCell ref="D4:D6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/>
  </sheetViews>
  <sheetFormatPr defaultRowHeight="15" x14ac:dyDescent="0.25"/>
  <cols>
    <col min="1" max="1" width="15.7109375" style="42" customWidth="1"/>
    <col min="2" max="15" width="7.7109375" style="42" customWidth="1"/>
    <col min="16" max="16" width="9.140625" style="42"/>
  </cols>
  <sheetData>
    <row r="1" spans="1:15" x14ac:dyDescent="0.25">
      <c r="A1" s="10" t="s">
        <v>103</v>
      </c>
    </row>
    <row r="2" spans="1:15" ht="15.75" thickBot="1" x14ac:dyDescent="0.3">
      <c r="A2" s="12" t="s">
        <v>32</v>
      </c>
    </row>
    <row r="3" spans="1:15" ht="27.75" customHeight="1" x14ac:dyDescent="0.25">
      <c r="A3" s="111" t="s">
        <v>23</v>
      </c>
      <c r="B3" s="114" t="s">
        <v>42</v>
      </c>
      <c r="C3" s="116"/>
      <c r="D3" s="115" t="s">
        <v>77</v>
      </c>
      <c r="E3" s="115"/>
      <c r="F3" s="114" t="s">
        <v>78</v>
      </c>
      <c r="G3" s="116"/>
      <c r="H3" s="115" t="s">
        <v>43</v>
      </c>
      <c r="I3" s="115"/>
      <c r="J3" s="115"/>
      <c r="K3" s="115"/>
      <c r="L3" s="114" t="s">
        <v>44</v>
      </c>
      <c r="M3" s="116"/>
      <c r="N3" s="115" t="s">
        <v>45</v>
      </c>
      <c r="O3" s="116"/>
    </row>
    <row r="4" spans="1:15" ht="15" customHeight="1" x14ac:dyDescent="0.25">
      <c r="A4" s="112"/>
      <c r="B4" s="137" t="s">
        <v>79</v>
      </c>
      <c r="C4" s="144" t="s">
        <v>56</v>
      </c>
      <c r="D4" s="139" t="s">
        <v>79</v>
      </c>
      <c r="E4" s="119" t="s">
        <v>56</v>
      </c>
      <c r="F4" s="137" t="s">
        <v>79</v>
      </c>
      <c r="G4" s="144" t="s">
        <v>56</v>
      </c>
      <c r="H4" s="149" t="s">
        <v>47</v>
      </c>
      <c r="I4" s="148"/>
      <c r="J4" s="152" t="s">
        <v>76</v>
      </c>
      <c r="K4" s="149"/>
      <c r="L4" s="137" t="s">
        <v>79</v>
      </c>
      <c r="M4" s="144" t="s">
        <v>56</v>
      </c>
      <c r="N4" s="139" t="s">
        <v>79</v>
      </c>
      <c r="O4" s="144" t="s">
        <v>56</v>
      </c>
    </row>
    <row r="5" spans="1:15" ht="15" customHeight="1" x14ac:dyDescent="0.25">
      <c r="A5" s="112"/>
      <c r="B5" s="143"/>
      <c r="C5" s="146"/>
      <c r="D5" s="140"/>
      <c r="E5" s="142"/>
      <c r="F5" s="143"/>
      <c r="G5" s="146"/>
      <c r="H5" s="139" t="s">
        <v>0</v>
      </c>
      <c r="I5" s="117" t="s">
        <v>59</v>
      </c>
      <c r="J5" s="117" t="s">
        <v>0</v>
      </c>
      <c r="K5" s="123" t="s">
        <v>59</v>
      </c>
      <c r="L5" s="143"/>
      <c r="M5" s="146"/>
      <c r="N5" s="140"/>
      <c r="O5" s="146"/>
    </row>
    <row r="6" spans="1:15" ht="23.25" customHeight="1" thickBot="1" x14ac:dyDescent="0.3">
      <c r="A6" s="113"/>
      <c r="B6" s="138"/>
      <c r="C6" s="145"/>
      <c r="D6" s="141"/>
      <c r="E6" s="120"/>
      <c r="F6" s="138"/>
      <c r="G6" s="145"/>
      <c r="H6" s="141"/>
      <c r="I6" s="118"/>
      <c r="J6" s="118"/>
      <c r="K6" s="124"/>
      <c r="L6" s="138"/>
      <c r="M6" s="145"/>
      <c r="N6" s="141"/>
      <c r="O6" s="145"/>
    </row>
    <row r="7" spans="1:15" x14ac:dyDescent="0.25">
      <c r="A7" s="53" t="s">
        <v>8</v>
      </c>
      <c r="B7" s="74">
        <v>31844.9</v>
      </c>
      <c r="C7" s="75">
        <v>1985.9</v>
      </c>
      <c r="D7" s="76">
        <v>31242.800000000003</v>
      </c>
      <c r="E7" s="77">
        <v>3179</v>
      </c>
      <c r="F7" s="74">
        <v>33608</v>
      </c>
      <c r="G7" s="75">
        <v>3295.5</v>
      </c>
      <c r="H7" s="76">
        <v>38919.9</v>
      </c>
      <c r="I7" s="78">
        <v>3843.7999999999997</v>
      </c>
      <c r="J7" s="78">
        <v>2385.9</v>
      </c>
      <c r="K7" s="79">
        <v>89.8</v>
      </c>
      <c r="L7" s="80">
        <v>1092.2</v>
      </c>
      <c r="M7" s="75">
        <v>5.6</v>
      </c>
      <c r="N7" s="76">
        <v>1215.4000000000001</v>
      </c>
      <c r="O7" s="75">
        <v>28</v>
      </c>
    </row>
    <row r="8" spans="1:15" x14ac:dyDescent="0.25">
      <c r="A8" s="54" t="s">
        <v>9</v>
      </c>
      <c r="B8" s="81">
        <v>3567.7</v>
      </c>
      <c r="C8" s="82">
        <v>372.9</v>
      </c>
      <c r="D8" s="83">
        <v>3291.1</v>
      </c>
      <c r="E8" s="84">
        <v>548.1</v>
      </c>
      <c r="F8" s="81">
        <v>3448</v>
      </c>
      <c r="G8" s="82">
        <v>560</v>
      </c>
      <c r="H8" s="83">
        <v>5957.7000000000007</v>
      </c>
      <c r="I8" s="85">
        <v>719.4</v>
      </c>
      <c r="J8" s="85">
        <v>407.9</v>
      </c>
      <c r="K8" s="86">
        <v>28.7</v>
      </c>
      <c r="L8" s="81">
        <v>485.90000000000003</v>
      </c>
      <c r="M8" s="87">
        <v>4.4000000000000004</v>
      </c>
      <c r="N8" s="83">
        <v>362.40000000000003</v>
      </c>
      <c r="O8" s="82">
        <v>5.9</v>
      </c>
    </row>
    <row r="9" spans="1:15" x14ac:dyDescent="0.25">
      <c r="A9" s="54" t="s">
        <v>10</v>
      </c>
      <c r="B9" s="81">
        <v>4437.8</v>
      </c>
      <c r="C9" s="82">
        <v>413.7</v>
      </c>
      <c r="D9" s="83">
        <v>3983.7</v>
      </c>
      <c r="E9" s="84">
        <v>831.2</v>
      </c>
      <c r="F9" s="81">
        <v>4028.8</v>
      </c>
      <c r="G9" s="82">
        <v>756.7</v>
      </c>
      <c r="H9" s="83">
        <v>3540.2999999999997</v>
      </c>
      <c r="I9" s="85">
        <v>311.79999999999995</v>
      </c>
      <c r="J9" s="85">
        <v>337.3</v>
      </c>
      <c r="K9" s="86">
        <v>6.1</v>
      </c>
      <c r="L9" s="88" t="s">
        <v>28</v>
      </c>
      <c r="M9" s="89" t="s">
        <v>28</v>
      </c>
      <c r="N9" s="83">
        <v>67.599999999999994</v>
      </c>
      <c r="O9" s="82">
        <v>1.5</v>
      </c>
    </row>
    <row r="10" spans="1:15" x14ac:dyDescent="0.25">
      <c r="A10" s="54" t="s">
        <v>11</v>
      </c>
      <c r="B10" s="81">
        <v>2012.8</v>
      </c>
      <c r="C10" s="82">
        <v>89.8</v>
      </c>
      <c r="D10" s="83">
        <v>1983.4</v>
      </c>
      <c r="E10" s="84">
        <v>82.5</v>
      </c>
      <c r="F10" s="81">
        <v>2131.6</v>
      </c>
      <c r="G10" s="82">
        <v>102.9</v>
      </c>
      <c r="H10" s="83">
        <v>2570.4</v>
      </c>
      <c r="I10" s="85">
        <v>181.4</v>
      </c>
      <c r="J10" s="85">
        <v>119.2</v>
      </c>
      <c r="K10" s="86">
        <v>4</v>
      </c>
      <c r="L10" s="81">
        <v>51.3</v>
      </c>
      <c r="M10" s="89" t="s">
        <v>28</v>
      </c>
      <c r="N10" s="83">
        <v>61.9</v>
      </c>
      <c r="O10" s="82">
        <v>2</v>
      </c>
    </row>
    <row r="11" spans="1:15" x14ac:dyDescent="0.25">
      <c r="A11" s="54" t="s">
        <v>12</v>
      </c>
      <c r="B11" s="81">
        <v>1661.3</v>
      </c>
      <c r="C11" s="82">
        <v>111.9</v>
      </c>
      <c r="D11" s="83">
        <v>1668.2</v>
      </c>
      <c r="E11" s="84">
        <v>139.69999999999999</v>
      </c>
      <c r="F11" s="81">
        <v>1795.1</v>
      </c>
      <c r="G11" s="82">
        <v>168.5</v>
      </c>
      <c r="H11" s="83">
        <v>1948.3</v>
      </c>
      <c r="I11" s="85">
        <v>165.5</v>
      </c>
      <c r="J11" s="85">
        <v>138.30000000000001</v>
      </c>
      <c r="K11" s="86">
        <v>2.2999999999999998</v>
      </c>
      <c r="L11" s="81">
        <v>50.3</v>
      </c>
      <c r="M11" s="87">
        <v>1.2</v>
      </c>
      <c r="N11" s="83">
        <v>83.3</v>
      </c>
      <c r="O11" s="82">
        <v>0.8</v>
      </c>
    </row>
    <row r="12" spans="1:15" x14ac:dyDescent="0.25">
      <c r="A12" s="54" t="s">
        <v>13</v>
      </c>
      <c r="B12" s="81">
        <v>743.1</v>
      </c>
      <c r="C12" s="82">
        <v>42.9</v>
      </c>
      <c r="D12" s="83">
        <v>723.69999999999993</v>
      </c>
      <c r="E12" s="84">
        <v>165.1</v>
      </c>
      <c r="F12" s="81">
        <v>783.4</v>
      </c>
      <c r="G12" s="82">
        <v>245.6</v>
      </c>
      <c r="H12" s="83">
        <v>871.69999999999993</v>
      </c>
      <c r="I12" s="85">
        <v>86.100000000000009</v>
      </c>
      <c r="J12" s="85">
        <v>74.7</v>
      </c>
      <c r="K12" s="86">
        <v>5.3</v>
      </c>
      <c r="L12" s="88" t="s">
        <v>28</v>
      </c>
      <c r="M12" s="89" t="s">
        <v>28</v>
      </c>
      <c r="N12" s="83">
        <v>28</v>
      </c>
      <c r="O12" s="89" t="s">
        <v>28</v>
      </c>
    </row>
    <row r="13" spans="1:15" x14ac:dyDescent="0.25">
      <c r="A13" s="54" t="s">
        <v>14</v>
      </c>
      <c r="B13" s="81">
        <v>2263.6999999999998</v>
      </c>
      <c r="C13" s="82">
        <v>118.5</v>
      </c>
      <c r="D13" s="83">
        <v>2345.8000000000002</v>
      </c>
      <c r="E13" s="84">
        <v>244.5</v>
      </c>
      <c r="F13" s="81">
        <v>2608.5</v>
      </c>
      <c r="G13" s="82">
        <v>419.9</v>
      </c>
      <c r="H13" s="83">
        <v>2766.7</v>
      </c>
      <c r="I13" s="85">
        <v>158.9</v>
      </c>
      <c r="J13" s="85">
        <v>320.3</v>
      </c>
      <c r="K13" s="86">
        <v>14.6</v>
      </c>
      <c r="L13" s="81">
        <v>57.6</v>
      </c>
      <c r="M13" s="89" t="s">
        <v>28</v>
      </c>
      <c r="N13" s="83">
        <v>59.500000000000007</v>
      </c>
      <c r="O13" s="82">
        <v>9.4</v>
      </c>
    </row>
    <row r="14" spans="1:15" x14ac:dyDescent="0.25">
      <c r="A14" s="54" t="s">
        <v>15</v>
      </c>
      <c r="B14" s="81">
        <v>1388.1000000000001</v>
      </c>
      <c r="C14" s="82">
        <v>69.099999999999994</v>
      </c>
      <c r="D14" s="83">
        <v>1299.3</v>
      </c>
      <c r="E14" s="84">
        <v>162.4</v>
      </c>
      <c r="F14" s="81">
        <v>1503</v>
      </c>
      <c r="G14" s="82">
        <v>193.6</v>
      </c>
      <c r="H14" s="83">
        <v>1467.6000000000001</v>
      </c>
      <c r="I14" s="85">
        <v>95.2</v>
      </c>
      <c r="J14" s="85">
        <v>112.1</v>
      </c>
      <c r="K14" s="86">
        <v>1.7</v>
      </c>
      <c r="L14" s="88" t="s">
        <v>28</v>
      </c>
      <c r="M14" s="89" t="s">
        <v>28</v>
      </c>
      <c r="N14" s="83">
        <v>22.599999999999998</v>
      </c>
      <c r="O14" s="82">
        <v>2.2999999999999998</v>
      </c>
    </row>
    <row r="15" spans="1:15" x14ac:dyDescent="0.25">
      <c r="A15" s="54" t="s">
        <v>16</v>
      </c>
      <c r="B15" s="81">
        <v>1694.7</v>
      </c>
      <c r="C15" s="82">
        <v>86.5</v>
      </c>
      <c r="D15" s="83">
        <v>1671.3000000000002</v>
      </c>
      <c r="E15" s="84">
        <v>151.1</v>
      </c>
      <c r="F15" s="81">
        <v>1852</v>
      </c>
      <c r="G15" s="82">
        <v>165</v>
      </c>
      <c r="H15" s="83">
        <v>2158.6000000000004</v>
      </c>
      <c r="I15" s="85">
        <v>152.89999999999998</v>
      </c>
      <c r="J15" s="85">
        <v>169.2</v>
      </c>
      <c r="K15" s="86">
        <v>4.8</v>
      </c>
      <c r="L15" s="88" t="s">
        <v>28</v>
      </c>
      <c r="M15" s="89" t="s">
        <v>28</v>
      </c>
      <c r="N15" s="83">
        <v>47.1</v>
      </c>
      <c r="O15" s="82">
        <v>3.9</v>
      </c>
    </row>
    <row r="16" spans="1:15" x14ac:dyDescent="0.25">
      <c r="A16" s="54" t="s">
        <v>17</v>
      </c>
      <c r="B16" s="81">
        <v>1589.2</v>
      </c>
      <c r="C16" s="82">
        <v>95.5</v>
      </c>
      <c r="D16" s="83">
        <v>1578.8999999999999</v>
      </c>
      <c r="E16" s="84">
        <v>129.19999999999999</v>
      </c>
      <c r="F16" s="81">
        <v>1680.6000000000001</v>
      </c>
      <c r="G16" s="82">
        <v>129.1</v>
      </c>
      <c r="H16" s="83">
        <v>2106.6999999999998</v>
      </c>
      <c r="I16" s="85">
        <v>129.19999999999999</v>
      </c>
      <c r="J16" s="85">
        <v>97.9</v>
      </c>
      <c r="K16" s="86">
        <v>4.9000000000000004</v>
      </c>
      <c r="L16" s="81">
        <v>61.8</v>
      </c>
      <c r="M16" s="89" t="s">
        <v>28</v>
      </c>
      <c r="N16" s="83">
        <v>42.2</v>
      </c>
      <c r="O16" s="89" t="s">
        <v>28</v>
      </c>
    </row>
    <row r="17" spans="1:15" x14ac:dyDescent="0.25">
      <c r="A17" s="54" t="s">
        <v>18</v>
      </c>
      <c r="B17" s="81">
        <v>1636.2</v>
      </c>
      <c r="C17" s="82">
        <v>52.2</v>
      </c>
      <c r="D17" s="83">
        <v>1571.4</v>
      </c>
      <c r="E17" s="84">
        <v>97.8</v>
      </c>
      <c r="F17" s="81">
        <v>1730</v>
      </c>
      <c r="G17" s="82">
        <v>74</v>
      </c>
      <c r="H17" s="83">
        <v>1949.6000000000001</v>
      </c>
      <c r="I17" s="85">
        <v>188.9</v>
      </c>
      <c r="J17" s="85">
        <v>110.8</v>
      </c>
      <c r="K17" s="86">
        <v>2</v>
      </c>
      <c r="L17" s="88" t="s">
        <v>28</v>
      </c>
      <c r="M17" s="89" t="s">
        <v>28</v>
      </c>
      <c r="N17" s="83">
        <v>32.799999999999997</v>
      </c>
      <c r="O17" s="89" t="s">
        <v>28</v>
      </c>
    </row>
    <row r="18" spans="1:15" x14ac:dyDescent="0.25">
      <c r="A18" s="54" t="s">
        <v>19</v>
      </c>
      <c r="B18" s="81">
        <v>3635.2000000000003</v>
      </c>
      <c r="C18" s="82">
        <v>207.7</v>
      </c>
      <c r="D18" s="83">
        <v>3761.1</v>
      </c>
      <c r="E18" s="84">
        <v>221.4</v>
      </c>
      <c r="F18" s="81">
        <v>3912.3</v>
      </c>
      <c r="G18" s="82">
        <v>161.6</v>
      </c>
      <c r="H18" s="83">
        <v>4295.3999999999996</v>
      </c>
      <c r="I18" s="85">
        <v>591</v>
      </c>
      <c r="J18" s="85">
        <v>188</v>
      </c>
      <c r="K18" s="86">
        <v>7.8</v>
      </c>
      <c r="L18" s="81">
        <v>151.19999999999999</v>
      </c>
      <c r="M18" s="89" t="s">
        <v>28</v>
      </c>
      <c r="N18" s="83">
        <v>121.5</v>
      </c>
      <c r="O18" s="89" t="s">
        <v>28</v>
      </c>
    </row>
    <row r="19" spans="1:15" x14ac:dyDescent="0.25">
      <c r="A19" s="54" t="s">
        <v>20</v>
      </c>
      <c r="B19" s="81">
        <v>2024.6000000000001</v>
      </c>
      <c r="C19" s="82">
        <v>109.7</v>
      </c>
      <c r="D19" s="83">
        <v>1967.1999999999998</v>
      </c>
      <c r="E19" s="84">
        <v>112.5</v>
      </c>
      <c r="F19" s="81">
        <v>2157.5</v>
      </c>
      <c r="G19" s="82">
        <v>72.8</v>
      </c>
      <c r="H19" s="83">
        <v>2627.7</v>
      </c>
      <c r="I19" s="85">
        <v>266.7</v>
      </c>
      <c r="J19" s="85">
        <v>82.8</v>
      </c>
      <c r="K19" s="86">
        <v>5</v>
      </c>
      <c r="L19" s="81">
        <v>38.4</v>
      </c>
      <c r="M19" s="89" t="s">
        <v>28</v>
      </c>
      <c r="N19" s="83">
        <v>71.400000000000006</v>
      </c>
      <c r="O19" s="82">
        <v>0.5</v>
      </c>
    </row>
    <row r="20" spans="1:15" x14ac:dyDescent="0.25">
      <c r="A20" s="54" t="s">
        <v>21</v>
      </c>
      <c r="B20" s="81">
        <v>1749.4</v>
      </c>
      <c r="C20" s="82">
        <v>36.799999999999997</v>
      </c>
      <c r="D20" s="83">
        <v>1816.2</v>
      </c>
      <c r="E20" s="84">
        <v>100.3</v>
      </c>
      <c r="F20" s="81">
        <v>1946.1</v>
      </c>
      <c r="G20" s="82">
        <v>64.7</v>
      </c>
      <c r="H20" s="83">
        <v>2309.2999999999997</v>
      </c>
      <c r="I20" s="85">
        <v>242</v>
      </c>
      <c r="J20" s="85">
        <v>71.400000000000006</v>
      </c>
      <c r="K20" s="86">
        <v>0.8</v>
      </c>
      <c r="L20" s="81">
        <v>54.8</v>
      </c>
      <c r="M20" s="89" t="s">
        <v>28</v>
      </c>
      <c r="N20" s="83">
        <v>77.8</v>
      </c>
      <c r="O20" s="89" t="s">
        <v>28</v>
      </c>
    </row>
    <row r="21" spans="1:15" ht="15.75" thickBot="1" x14ac:dyDescent="0.3">
      <c r="A21" s="55" t="s">
        <v>22</v>
      </c>
      <c r="B21" s="90">
        <v>3441.1000000000004</v>
      </c>
      <c r="C21" s="91">
        <v>178.7</v>
      </c>
      <c r="D21" s="92">
        <v>3581.5</v>
      </c>
      <c r="E21" s="93">
        <v>193.2</v>
      </c>
      <c r="F21" s="90">
        <v>4031.1</v>
      </c>
      <c r="G21" s="91">
        <v>181.1</v>
      </c>
      <c r="H21" s="92">
        <v>4349.8999999999996</v>
      </c>
      <c r="I21" s="94">
        <v>554.80000000000007</v>
      </c>
      <c r="J21" s="94">
        <v>156</v>
      </c>
      <c r="K21" s="95">
        <v>1.8</v>
      </c>
      <c r="L21" s="90">
        <v>140.9</v>
      </c>
      <c r="M21" s="96" t="s">
        <v>28</v>
      </c>
      <c r="N21" s="92">
        <v>137.29999999999998</v>
      </c>
      <c r="O21" s="91">
        <v>1.4</v>
      </c>
    </row>
    <row r="22" spans="1:15" x14ac:dyDescent="0.25">
      <c r="A22" s="1" t="s">
        <v>104</v>
      </c>
    </row>
    <row r="23" spans="1:15" x14ac:dyDescent="0.25">
      <c r="A23" s="1" t="s">
        <v>102</v>
      </c>
    </row>
    <row r="24" spans="1:15" x14ac:dyDescent="0.25">
      <c r="A24" s="56" t="s">
        <v>82</v>
      </c>
    </row>
    <row r="26" spans="1:15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</sheetData>
  <mergeCells count="23">
    <mergeCell ref="E4:E6"/>
    <mergeCell ref="F4:F6"/>
    <mergeCell ref="G4:G6"/>
    <mergeCell ref="H4:I4"/>
    <mergeCell ref="A3:A6"/>
    <mergeCell ref="B4:B6"/>
    <mergeCell ref="B3:C3"/>
    <mergeCell ref="D3:E3"/>
    <mergeCell ref="F3:G3"/>
    <mergeCell ref="C4:C6"/>
    <mergeCell ref="D4:D6"/>
    <mergeCell ref="N4:N6"/>
    <mergeCell ref="O4:O6"/>
    <mergeCell ref="H5:H6"/>
    <mergeCell ref="L3:M3"/>
    <mergeCell ref="N3:O3"/>
    <mergeCell ref="J4:K4"/>
    <mergeCell ref="L4:L6"/>
    <mergeCell ref="M4:M6"/>
    <mergeCell ref="H3:K3"/>
    <mergeCell ref="I5:I6"/>
    <mergeCell ref="J5:J6"/>
    <mergeCell ref="K5:K6"/>
  </mergeCells>
  <hyperlinks>
    <hyperlink ref="A2" location="OBSAH!A1" tooltip="o" display="zpět na obsah"/>
    <hyperlink ref="A23" r:id="rId1" display="http://www.msmt.cz/file/13234_1_1/"/>
  </hyperlinks>
  <pageMargins left="0.7" right="0.7" top="0.78740157499999996" bottom="0.78740157499999996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/>
  </sheetViews>
  <sheetFormatPr defaultRowHeight="15" x14ac:dyDescent="0.25"/>
  <cols>
    <col min="2" max="2" width="70.7109375" customWidth="1"/>
  </cols>
  <sheetData>
    <row r="2" spans="1:2" x14ac:dyDescent="0.25">
      <c r="A2" s="45" t="s">
        <v>37</v>
      </c>
    </row>
    <row r="3" spans="1:2" x14ac:dyDescent="0.25">
      <c r="A3" s="49" t="s">
        <v>28</v>
      </c>
      <c r="B3" s="48" t="s">
        <v>38</v>
      </c>
    </row>
    <row r="4" spans="1:2" x14ac:dyDescent="0.25">
      <c r="A4" s="49" t="s">
        <v>24</v>
      </c>
      <c r="B4" s="48" t="s">
        <v>39</v>
      </c>
    </row>
    <row r="5" spans="1:2" x14ac:dyDescent="0.25">
      <c r="A5" s="49" t="s">
        <v>25</v>
      </c>
      <c r="B5" s="48" t="s">
        <v>40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workbookViewId="0"/>
  </sheetViews>
  <sheetFormatPr defaultRowHeight="15" x14ac:dyDescent="0.25"/>
  <cols>
    <col min="1" max="1" width="12.5703125" customWidth="1"/>
    <col min="2" max="2" width="7.7109375" customWidth="1"/>
    <col min="3" max="4" width="12.7109375" customWidth="1"/>
    <col min="5" max="5" width="12.7109375" style="42" customWidth="1"/>
    <col min="6" max="7" width="12.7109375" customWidth="1"/>
    <col min="8" max="8" width="12.7109375" style="42" customWidth="1"/>
    <col min="9" max="10" width="12.7109375" customWidth="1"/>
    <col min="12" max="12" width="9.140625" style="5"/>
  </cols>
  <sheetData>
    <row r="1" spans="1:23" s="42" customFormat="1" x14ac:dyDescent="0.25">
      <c r="A1" s="10" t="s">
        <v>75</v>
      </c>
      <c r="B1" s="7"/>
      <c r="C1" s="7"/>
      <c r="D1" s="7"/>
      <c r="E1" s="7"/>
      <c r="F1" s="7"/>
      <c r="K1" s="4"/>
      <c r="L1" s="5"/>
    </row>
    <row r="2" spans="1:23" s="42" customFormat="1" ht="15.75" thickBot="1" x14ac:dyDescent="0.3">
      <c r="A2" s="12" t="s">
        <v>32</v>
      </c>
      <c r="B2" s="8"/>
      <c r="C2" s="8"/>
      <c r="D2" s="8"/>
      <c r="E2" s="8"/>
      <c r="F2" s="8"/>
      <c r="K2" s="4"/>
      <c r="L2" s="5"/>
    </row>
    <row r="3" spans="1:23" ht="23.25" customHeight="1" x14ac:dyDescent="0.25">
      <c r="A3" s="131" t="s">
        <v>33</v>
      </c>
      <c r="B3" s="132"/>
      <c r="C3" s="111" t="s">
        <v>42</v>
      </c>
      <c r="D3" s="114" t="s">
        <v>72</v>
      </c>
      <c r="E3" s="115"/>
      <c r="F3" s="116"/>
      <c r="G3" s="114" t="s">
        <v>43</v>
      </c>
      <c r="H3" s="115"/>
      <c r="I3" s="111" t="s">
        <v>44</v>
      </c>
      <c r="J3" s="111" t="s">
        <v>45</v>
      </c>
      <c r="L3" s="50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23" ht="15" customHeight="1" x14ac:dyDescent="0.25">
      <c r="A4" s="133"/>
      <c r="B4" s="134"/>
      <c r="C4" s="112"/>
      <c r="D4" s="137" t="s">
        <v>0</v>
      </c>
      <c r="E4" s="117" t="s">
        <v>35</v>
      </c>
      <c r="F4" s="119" t="s">
        <v>36</v>
      </c>
      <c r="G4" s="121" t="s">
        <v>0</v>
      </c>
      <c r="H4" s="123" t="s">
        <v>71</v>
      </c>
      <c r="I4" s="112"/>
      <c r="J4" s="112"/>
    </row>
    <row r="5" spans="1:23" ht="30" customHeight="1" thickBot="1" x14ac:dyDescent="0.3">
      <c r="A5" s="135"/>
      <c r="B5" s="136"/>
      <c r="C5" s="113"/>
      <c r="D5" s="138"/>
      <c r="E5" s="118"/>
      <c r="F5" s="120"/>
      <c r="G5" s="122"/>
      <c r="H5" s="124"/>
      <c r="I5" s="113"/>
      <c r="J5" s="113"/>
    </row>
    <row r="6" spans="1:23" x14ac:dyDescent="0.25">
      <c r="A6" s="127" t="s">
        <v>2</v>
      </c>
      <c r="B6" s="128"/>
      <c r="C6" s="81">
        <v>26780.6</v>
      </c>
      <c r="D6" s="81">
        <v>57814.8</v>
      </c>
      <c r="E6" s="110">
        <v>28114.6</v>
      </c>
      <c r="F6" s="83">
        <v>29700.2</v>
      </c>
      <c r="G6" s="81">
        <v>43875.799999999996</v>
      </c>
      <c r="H6" s="83">
        <v>4020.9</v>
      </c>
      <c r="I6" s="81">
        <v>1120.7</v>
      </c>
      <c r="J6" s="100">
        <v>1890.7</v>
      </c>
      <c r="L6" s="9"/>
      <c r="M6" s="3"/>
      <c r="N6" s="3"/>
      <c r="O6" s="3"/>
      <c r="P6" s="3"/>
      <c r="Q6" s="3"/>
      <c r="R6" s="3"/>
    </row>
    <row r="7" spans="1:23" x14ac:dyDescent="0.25">
      <c r="A7" s="127" t="s">
        <v>3</v>
      </c>
      <c r="B7" s="128"/>
      <c r="C7" s="81">
        <v>27739.200000000004</v>
      </c>
      <c r="D7" s="81">
        <v>57668.9</v>
      </c>
      <c r="E7" s="110">
        <v>28374.9</v>
      </c>
      <c r="F7" s="83">
        <v>29294</v>
      </c>
      <c r="G7" s="81">
        <v>41788.799999999996</v>
      </c>
      <c r="H7" s="83">
        <v>3983.4</v>
      </c>
      <c r="I7" s="81">
        <v>1126.5999999999999</v>
      </c>
      <c r="J7" s="100">
        <v>1876</v>
      </c>
      <c r="L7" s="9"/>
      <c r="M7" s="3"/>
      <c r="N7" s="3"/>
      <c r="O7" s="3"/>
      <c r="P7" s="3"/>
      <c r="Q7" s="3"/>
      <c r="R7" s="3"/>
    </row>
    <row r="8" spans="1:23" x14ac:dyDescent="0.25">
      <c r="A8" s="127" t="s">
        <v>4</v>
      </c>
      <c r="B8" s="128"/>
      <c r="C8" s="81">
        <v>28583</v>
      </c>
      <c r="D8" s="81">
        <v>58269.1</v>
      </c>
      <c r="E8" s="110">
        <v>29025.1</v>
      </c>
      <c r="F8" s="83">
        <v>29244</v>
      </c>
      <c r="G8" s="81">
        <v>40214.100000000006</v>
      </c>
      <c r="H8" s="83">
        <v>3514.1</v>
      </c>
      <c r="I8" s="81">
        <v>1157.9000000000001</v>
      </c>
      <c r="J8" s="100">
        <v>1782.5</v>
      </c>
      <c r="L8" s="9"/>
      <c r="M8" s="3"/>
      <c r="N8" s="3"/>
      <c r="O8" s="3"/>
      <c r="P8" s="3"/>
      <c r="Q8" s="3"/>
      <c r="R8" s="3"/>
    </row>
    <row r="9" spans="1:23" x14ac:dyDescent="0.25">
      <c r="A9" s="127" t="s">
        <v>5</v>
      </c>
      <c r="B9" s="128"/>
      <c r="C9" s="81">
        <v>29283.4</v>
      </c>
      <c r="D9" s="81">
        <v>59128.7</v>
      </c>
      <c r="E9" s="110">
        <v>29888.3</v>
      </c>
      <c r="F9" s="83">
        <v>29240.400000000001</v>
      </c>
      <c r="G9" s="81">
        <v>39070.1</v>
      </c>
      <c r="H9" s="83">
        <v>3644.7</v>
      </c>
      <c r="I9" s="81">
        <v>1063.4000000000001</v>
      </c>
      <c r="J9" s="100">
        <v>1742.5</v>
      </c>
      <c r="L9" s="9"/>
      <c r="M9" s="3"/>
      <c r="N9" s="3"/>
      <c r="O9" s="3"/>
      <c r="P9" s="3"/>
      <c r="Q9" s="3"/>
      <c r="R9" s="3"/>
    </row>
    <row r="10" spans="1:23" x14ac:dyDescent="0.25">
      <c r="A10" s="127" t="s">
        <v>6</v>
      </c>
      <c r="B10" s="128"/>
      <c r="C10" s="81">
        <v>29513.8</v>
      </c>
      <c r="D10" s="81">
        <v>60220.7</v>
      </c>
      <c r="E10" s="110">
        <v>30829</v>
      </c>
      <c r="F10" s="83">
        <v>29391.7</v>
      </c>
      <c r="G10" s="81">
        <v>38385.9</v>
      </c>
      <c r="H10" s="83">
        <v>3453.8</v>
      </c>
      <c r="I10" s="81">
        <v>1062.8999999999999</v>
      </c>
      <c r="J10" s="100">
        <v>1667.3</v>
      </c>
      <c r="L10" s="9"/>
      <c r="M10" s="3"/>
      <c r="N10" s="3"/>
      <c r="O10" s="3"/>
      <c r="P10" s="3"/>
      <c r="Q10" s="3"/>
      <c r="R10" s="3"/>
    </row>
    <row r="11" spans="1:23" x14ac:dyDescent="0.25">
      <c r="A11" s="127" t="s">
        <v>7</v>
      </c>
      <c r="B11" s="128"/>
      <c r="C11" s="81">
        <v>29629.5</v>
      </c>
      <c r="D11" s="81">
        <v>61634.9</v>
      </c>
      <c r="E11" s="110">
        <v>31827.9</v>
      </c>
      <c r="F11" s="83">
        <v>29807</v>
      </c>
      <c r="G11" s="81">
        <v>38069.599999999999</v>
      </c>
      <c r="H11" s="83">
        <v>3583</v>
      </c>
      <c r="I11" s="81">
        <v>1059.7</v>
      </c>
      <c r="J11" s="100">
        <v>1526.3</v>
      </c>
      <c r="L11" s="9"/>
      <c r="M11" s="3"/>
      <c r="N11" s="3"/>
      <c r="O11" s="3"/>
      <c r="P11" s="3"/>
      <c r="Q11" s="3"/>
      <c r="R11" s="3"/>
    </row>
    <row r="12" spans="1:23" x14ac:dyDescent="0.25">
      <c r="A12" s="127" t="s">
        <v>26</v>
      </c>
      <c r="B12" s="128"/>
      <c r="C12" s="81">
        <v>30303.200000000001</v>
      </c>
      <c r="D12" s="81">
        <v>63004.800000000003</v>
      </c>
      <c r="E12" s="110">
        <v>32452.3</v>
      </c>
      <c r="F12" s="83">
        <v>30552.5</v>
      </c>
      <c r="G12" s="81">
        <v>38114.9</v>
      </c>
      <c r="H12" s="83">
        <v>3690.8</v>
      </c>
      <c r="I12" s="81">
        <v>1040.8</v>
      </c>
      <c r="J12" s="100">
        <v>1450.3000000000002</v>
      </c>
      <c r="L12" s="9"/>
      <c r="M12" s="3"/>
      <c r="N12" s="3"/>
      <c r="O12" s="3"/>
      <c r="P12" s="3"/>
      <c r="Q12" s="3"/>
      <c r="R12" s="3"/>
    </row>
    <row r="13" spans="1:23" x14ac:dyDescent="0.25">
      <c r="A13" s="127" t="s">
        <v>29</v>
      </c>
      <c r="B13" s="128"/>
      <c r="C13" s="81">
        <v>30580.799999999999</v>
      </c>
      <c r="D13" s="81">
        <v>64345.299999999996</v>
      </c>
      <c r="E13" s="110">
        <v>32829.699999999997</v>
      </c>
      <c r="F13" s="83">
        <v>31515.599999999999</v>
      </c>
      <c r="G13" s="81">
        <v>38223.4</v>
      </c>
      <c r="H13" s="83">
        <v>3722.5</v>
      </c>
      <c r="I13" s="81">
        <v>1035.8</v>
      </c>
      <c r="J13" s="100">
        <v>1363</v>
      </c>
      <c r="L13" s="9"/>
      <c r="M13" s="3"/>
      <c r="N13" s="3"/>
      <c r="O13" s="3"/>
      <c r="P13" s="3"/>
      <c r="Q13" s="3"/>
      <c r="R13" s="3"/>
    </row>
    <row r="14" spans="1:23" x14ac:dyDescent="0.25">
      <c r="A14" s="127" t="s">
        <v>34</v>
      </c>
      <c r="B14" s="128"/>
      <c r="C14" s="81">
        <v>32372.6</v>
      </c>
      <c r="D14" s="81">
        <v>67040.899999999994</v>
      </c>
      <c r="E14" s="110">
        <v>33463.699999999997</v>
      </c>
      <c r="F14" s="83">
        <v>33577.199999999997</v>
      </c>
      <c r="G14" s="81">
        <v>39133.300000000003</v>
      </c>
      <c r="H14" s="83">
        <v>3688.3</v>
      </c>
      <c r="I14" s="81">
        <v>1069.8</v>
      </c>
      <c r="J14" s="100">
        <v>1274.7</v>
      </c>
      <c r="L14" s="9"/>
      <c r="M14" s="3"/>
      <c r="N14" s="3"/>
      <c r="O14" s="3"/>
      <c r="P14" s="3"/>
      <c r="Q14" s="3"/>
      <c r="R14" s="3"/>
    </row>
    <row r="15" spans="1:23" x14ac:dyDescent="0.25">
      <c r="A15" s="127" t="s">
        <v>41</v>
      </c>
      <c r="B15" s="128"/>
      <c r="C15" s="81">
        <v>33156.699999999997</v>
      </c>
      <c r="D15" s="81">
        <v>69534.899999999994</v>
      </c>
      <c r="E15" s="110">
        <v>34057.300000000003</v>
      </c>
      <c r="F15" s="83">
        <v>35477.599999999999</v>
      </c>
      <c r="G15" s="81">
        <v>40193.300000000003</v>
      </c>
      <c r="H15" s="83">
        <v>3708.6</v>
      </c>
      <c r="I15" s="81">
        <v>1023.0000000000001</v>
      </c>
      <c r="J15" s="100">
        <v>1241.5</v>
      </c>
      <c r="L15" s="9"/>
      <c r="M15" s="3"/>
      <c r="N15" s="3"/>
      <c r="O15" s="3"/>
      <c r="P15" s="3"/>
      <c r="Q15" s="3"/>
      <c r="R15" s="3"/>
    </row>
    <row r="16" spans="1:23" ht="15.75" thickBot="1" x14ac:dyDescent="0.3">
      <c r="A16" s="127" t="s">
        <v>51</v>
      </c>
      <c r="B16" s="128"/>
      <c r="C16" s="81">
        <v>33830.800000000003</v>
      </c>
      <c r="D16" s="81">
        <v>71325.3</v>
      </c>
      <c r="E16" s="110">
        <v>34421.800000000003</v>
      </c>
      <c r="F16" s="83">
        <v>36903.5</v>
      </c>
      <c r="G16" s="81">
        <v>41305.800000000003</v>
      </c>
      <c r="H16" s="83">
        <v>3933.6</v>
      </c>
      <c r="I16" s="81">
        <v>1097.8</v>
      </c>
      <c r="J16" s="100">
        <v>1243.4000000000001</v>
      </c>
      <c r="L16" s="9"/>
      <c r="M16" s="3"/>
      <c r="N16" s="3"/>
      <c r="O16" s="3"/>
      <c r="P16" s="3"/>
      <c r="Q16" s="3"/>
      <c r="R16" s="3"/>
    </row>
    <row r="17" spans="1:10" ht="16.5" customHeight="1" x14ac:dyDescent="0.25">
      <c r="A17" s="129" t="s">
        <v>52</v>
      </c>
      <c r="B17" s="13" t="s">
        <v>30</v>
      </c>
      <c r="C17" s="63">
        <f>C16-C15</f>
        <v>674.10000000000582</v>
      </c>
      <c r="D17" s="63">
        <f t="shared" ref="D17:J17" si="0">D16-D15</f>
        <v>1790.4000000000087</v>
      </c>
      <c r="E17" s="65">
        <f t="shared" ref="E17" si="1">E16-E15</f>
        <v>364.5</v>
      </c>
      <c r="F17" s="40">
        <f t="shared" si="0"/>
        <v>1425.9000000000015</v>
      </c>
      <c r="G17" s="63">
        <f t="shared" si="0"/>
        <v>1112.5</v>
      </c>
      <c r="H17" s="65">
        <f>H16-H15</f>
        <v>225</v>
      </c>
      <c r="I17" s="63">
        <f t="shared" si="0"/>
        <v>74.799999999999841</v>
      </c>
      <c r="J17" s="72">
        <f t="shared" si="0"/>
        <v>1.9000000000000909</v>
      </c>
    </row>
    <row r="18" spans="1:10" ht="16.5" customHeight="1" x14ac:dyDescent="0.25">
      <c r="A18" s="130"/>
      <c r="B18" s="15" t="s">
        <v>31</v>
      </c>
      <c r="C18" s="17">
        <f>C16/C15-1</f>
        <v>2.0330732551792075E-2</v>
      </c>
      <c r="D18" s="17">
        <f t="shared" ref="D18:J18" si="2">D16/D15-1</f>
        <v>2.5748221396737492E-2</v>
      </c>
      <c r="E18" s="18">
        <f t="shared" ref="E18" si="3">E16/E15-1</f>
        <v>1.0702551288563678E-2</v>
      </c>
      <c r="F18" s="27">
        <f t="shared" si="2"/>
        <v>4.0191557489796415E-2</v>
      </c>
      <c r="G18" s="17">
        <f t="shared" si="2"/>
        <v>2.7678742476979989E-2</v>
      </c>
      <c r="H18" s="18">
        <f>H16/H15-1</f>
        <v>6.066979453162924E-2</v>
      </c>
      <c r="I18" s="17">
        <f t="shared" si="2"/>
        <v>7.3118279569892364E-2</v>
      </c>
      <c r="J18" s="16">
        <f t="shared" si="2"/>
        <v>1.5304067660089071E-3</v>
      </c>
    </row>
    <row r="19" spans="1:10" ht="16.5" customHeight="1" x14ac:dyDescent="0.25">
      <c r="A19" s="125" t="s">
        <v>53</v>
      </c>
      <c r="B19" s="20" t="s">
        <v>30</v>
      </c>
      <c r="C19" s="67">
        <f>C16-C11</f>
        <v>4201.3000000000029</v>
      </c>
      <c r="D19" s="67">
        <f t="shared" ref="D19:J19" si="4">D16-D11</f>
        <v>9690.4000000000015</v>
      </c>
      <c r="E19" s="69">
        <f t="shared" ref="E19" si="5">E16-E11</f>
        <v>2593.9000000000015</v>
      </c>
      <c r="F19" s="41">
        <f t="shared" si="4"/>
        <v>7096.5</v>
      </c>
      <c r="G19" s="67">
        <f t="shared" si="4"/>
        <v>3236.2000000000044</v>
      </c>
      <c r="H19" s="69">
        <f>H16-H11</f>
        <v>350.59999999999991</v>
      </c>
      <c r="I19" s="67">
        <f t="shared" si="4"/>
        <v>38.099999999999909</v>
      </c>
      <c r="J19" s="73">
        <f t="shared" si="4"/>
        <v>-282.89999999999986</v>
      </c>
    </row>
    <row r="20" spans="1:10" ht="16.5" customHeight="1" x14ac:dyDescent="0.25">
      <c r="A20" s="130"/>
      <c r="B20" s="15" t="s">
        <v>31</v>
      </c>
      <c r="C20" s="17">
        <f>C16/C11-1</f>
        <v>0.14179449535091715</v>
      </c>
      <c r="D20" s="17">
        <f t="shared" ref="D20:J20" si="6">D16/D11-1</f>
        <v>0.15722261251336511</v>
      </c>
      <c r="E20" s="18">
        <f t="shared" ref="E20" si="7">E16/E11-1</f>
        <v>8.1497679708683268E-2</v>
      </c>
      <c r="F20" s="27">
        <f t="shared" si="6"/>
        <v>0.23808165867078213</v>
      </c>
      <c r="G20" s="17">
        <f t="shared" si="6"/>
        <v>8.5007460020593895E-2</v>
      </c>
      <c r="H20" s="18">
        <f>H16/H11-1</f>
        <v>9.7850962880267955E-2</v>
      </c>
      <c r="I20" s="17">
        <f t="shared" si="6"/>
        <v>3.5953571765593884E-2</v>
      </c>
      <c r="J20" s="16">
        <f t="shared" si="6"/>
        <v>-0.1853501932778614</v>
      </c>
    </row>
    <row r="21" spans="1:10" ht="16.5" customHeight="1" x14ac:dyDescent="0.25">
      <c r="A21" s="125" t="s">
        <v>54</v>
      </c>
      <c r="B21" s="20" t="s">
        <v>30</v>
      </c>
      <c r="C21" s="67">
        <f>C16-C6</f>
        <v>7050.2000000000044</v>
      </c>
      <c r="D21" s="67">
        <f t="shared" ref="D21:I21" si="8">D16-D6</f>
        <v>13510.5</v>
      </c>
      <c r="E21" s="69">
        <f t="shared" ref="E21" si="9">E16-E6</f>
        <v>6307.2000000000044</v>
      </c>
      <c r="F21" s="41">
        <f t="shared" si="8"/>
        <v>7203.2999999999993</v>
      </c>
      <c r="G21" s="67">
        <f t="shared" si="8"/>
        <v>-2569.9999999999927</v>
      </c>
      <c r="H21" s="69">
        <f>H16-H6</f>
        <v>-87.300000000000182</v>
      </c>
      <c r="I21" s="67">
        <f t="shared" si="8"/>
        <v>-22.900000000000091</v>
      </c>
      <c r="J21" s="73">
        <f>J16-J6</f>
        <v>-647.29999999999995</v>
      </c>
    </row>
    <row r="22" spans="1:10" ht="16.5" customHeight="1" thickBot="1" x14ac:dyDescent="0.3">
      <c r="A22" s="126"/>
      <c r="B22" s="22" t="s">
        <v>31</v>
      </c>
      <c r="C22" s="24">
        <f>C16/C6-1</f>
        <v>0.26325773134283792</v>
      </c>
      <c r="D22" s="24">
        <f t="shared" ref="D22:I22" si="10">D16/D6-1</f>
        <v>0.23368583822827382</v>
      </c>
      <c r="E22" s="25">
        <f t="shared" ref="E22" si="11">E16/E6-1</f>
        <v>0.22433895556045624</v>
      </c>
      <c r="F22" s="31">
        <f t="shared" si="10"/>
        <v>0.24253372031164777</v>
      </c>
      <c r="G22" s="24">
        <f t="shared" si="10"/>
        <v>-5.8574430551693535E-2</v>
      </c>
      <c r="H22" s="25">
        <f>H16/H6-1</f>
        <v>-2.1711557114079016E-2</v>
      </c>
      <c r="I22" s="24">
        <f t="shared" si="10"/>
        <v>-2.0433657535468996E-2</v>
      </c>
      <c r="J22" s="23">
        <f>J16/J6-1</f>
        <v>-0.34235997249695882</v>
      </c>
    </row>
    <row r="23" spans="1:10" x14ac:dyDescent="0.25">
      <c r="A23" s="1" t="s">
        <v>104</v>
      </c>
    </row>
    <row r="24" spans="1:10" x14ac:dyDescent="0.25">
      <c r="A24" s="56" t="s">
        <v>81</v>
      </c>
    </row>
  </sheetData>
  <mergeCells count="25">
    <mergeCell ref="A7:B7"/>
    <mergeCell ref="A8:B8"/>
    <mergeCell ref="A6:B6"/>
    <mergeCell ref="A3:B5"/>
    <mergeCell ref="D4:D5"/>
    <mergeCell ref="C3:C5"/>
    <mergeCell ref="A9:B9"/>
    <mergeCell ref="A10:B10"/>
    <mergeCell ref="A11:B11"/>
    <mergeCell ref="A17:A18"/>
    <mergeCell ref="A19:A20"/>
    <mergeCell ref="A21:A22"/>
    <mergeCell ref="A12:B12"/>
    <mergeCell ref="A13:B13"/>
    <mergeCell ref="A14:B14"/>
    <mergeCell ref="A15:B15"/>
    <mergeCell ref="A16:B16"/>
    <mergeCell ref="I3:I5"/>
    <mergeCell ref="J3:J5"/>
    <mergeCell ref="D3:F3"/>
    <mergeCell ref="E4:E5"/>
    <mergeCell ref="F4:F5"/>
    <mergeCell ref="G3:H3"/>
    <mergeCell ref="G4:G5"/>
    <mergeCell ref="H4:H5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  <ignoredErrors>
    <ignoredError sqref="C17:J2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/>
  </sheetViews>
  <sheetFormatPr defaultRowHeight="15" x14ac:dyDescent="0.25"/>
  <cols>
    <col min="1" max="1" width="15" style="42" customWidth="1"/>
    <col min="2" max="2" width="5.7109375" style="42" customWidth="1"/>
    <col min="3" max="16" width="7.7109375" style="42" customWidth="1"/>
    <col min="17" max="17" width="9.140625" style="42"/>
  </cols>
  <sheetData>
    <row r="1" spans="1:17" x14ac:dyDescent="0.25">
      <c r="A1" s="10" t="s">
        <v>83</v>
      </c>
      <c r="B1" s="7"/>
      <c r="C1" s="7"/>
      <c r="D1" s="7"/>
      <c r="E1" s="7"/>
      <c r="F1" s="7"/>
      <c r="G1" s="7"/>
      <c r="H1" s="7"/>
      <c r="Q1" s="4"/>
    </row>
    <row r="2" spans="1:17" ht="15.75" thickBot="1" x14ac:dyDescent="0.3">
      <c r="A2" s="12" t="s">
        <v>32</v>
      </c>
      <c r="B2" s="8"/>
      <c r="C2" s="8"/>
      <c r="D2" s="8"/>
      <c r="E2" s="8"/>
      <c r="F2" s="8"/>
      <c r="G2" s="8"/>
      <c r="H2" s="8"/>
      <c r="Q2" s="4"/>
    </row>
    <row r="3" spans="1:17" ht="28.5" customHeight="1" x14ac:dyDescent="0.25">
      <c r="A3" s="131" t="s">
        <v>33</v>
      </c>
      <c r="B3" s="132"/>
      <c r="C3" s="114" t="s">
        <v>42</v>
      </c>
      <c r="D3" s="116"/>
      <c r="E3" s="115" t="s">
        <v>73</v>
      </c>
      <c r="F3" s="115"/>
      <c r="G3" s="114" t="s">
        <v>74</v>
      </c>
      <c r="H3" s="115"/>
      <c r="I3" s="114" t="s">
        <v>43</v>
      </c>
      <c r="J3" s="115"/>
      <c r="K3" s="115"/>
      <c r="L3" s="116"/>
      <c r="M3" s="115" t="s">
        <v>44</v>
      </c>
      <c r="N3" s="151"/>
      <c r="O3" s="114" t="s">
        <v>45</v>
      </c>
      <c r="P3" s="116"/>
    </row>
    <row r="4" spans="1:17" ht="15" customHeight="1" x14ac:dyDescent="0.25">
      <c r="A4" s="133"/>
      <c r="B4" s="134"/>
      <c r="C4" s="137" t="s">
        <v>27</v>
      </c>
      <c r="D4" s="139" t="s">
        <v>1</v>
      </c>
      <c r="E4" s="137" t="s">
        <v>27</v>
      </c>
      <c r="F4" s="139" t="s">
        <v>1</v>
      </c>
      <c r="G4" s="137" t="s">
        <v>27</v>
      </c>
      <c r="H4" s="119" t="s">
        <v>1</v>
      </c>
      <c r="I4" s="147" t="s">
        <v>27</v>
      </c>
      <c r="J4" s="148"/>
      <c r="K4" s="149" t="s">
        <v>1</v>
      </c>
      <c r="L4" s="150"/>
      <c r="M4" s="139" t="s">
        <v>27</v>
      </c>
      <c r="N4" s="139" t="s">
        <v>1</v>
      </c>
      <c r="O4" s="137" t="s">
        <v>27</v>
      </c>
      <c r="P4" s="144" t="s">
        <v>1</v>
      </c>
    </row>
    <row r="5" spans="1:17" ht="15" customHeight="1" x14ac:dyDescent="0.25">
      <c r="A5" s="133"/>
      <c r="B5" s="134"/>
      <c r="C5" s="143" t="s">
        <v>27</v>
      </c>
      <c r="D5" s="140" t="s">
        <v>1</v>
      </c>
      <c r="E5" s="143" t="s">
        <v>27</v>
      </c>
      <c r="F5" s="140" t="s">
        <v>1</v>
      </c>
      <c r="G5" s="143" t="s">
        <v>27</v>
      </c>
      <c r="H5" s="142" t="s">
        <v>1</v>
      </c>
      <c r="I5" s="121" t="s">
        <v>0</v>
      </c>
      <c r="J5" s="123" t="s">
        <v>55</v>
      </c>
      <c r="K5" s="117" t="s">
        <v>0</v>
      </c>
      <c r="L5" s="144" t="s">
        <v>55</v>
      </c>
      <c r="M5" s="140" t="s">
        <v>27</v>
      </c>
      <c r="N5" s="140" t="s">
        <v>1</v>
      </c>
      <c r="O5" s="143" t="s">
        <v>27</v>
      </c>
      <c r="P5" s="146" t="s">
        <v>1</v>
      </c>
    </row>
    <row r="6" spans="1:17" ht="22.5" customHeight="1" thickBot="1" x14ac:dyDescent="0.3">
      <c r="A6" s="135"/>
      <c r="B6" s="136"/>
      <c r="C6" s="138"/>
      <c r="D6" s="141"/>
      <c r="E6" s="138"/>
      <c r="F6" s="141"/>
      <c r="G6" s="138"/>
      <c r="H6" s="120"/>
      <c r="I6" s="122"/>
      <c r="J6" s="124"/>
      <c r="K6" s="118"/>
      <c r="L6" s="145"/>
      <c r="M6" s="141"/>
      <c r="N6" s="141"/>
      <c r="O6" s="138"/>
      <c r="P6" s="145"/>
    </row>
    <row r="7" spans="1:17" ht="15" customHeight="1" x14ac:dyDescent="0.25">
      <c r="A7" s="127" t="s">
        <v>2</v>
      </c>
      <c r="B7" s="128"/>
      <c r="C7" s="81">
        <v>92.899999999999267</v>
      </c>
      <c r="D7" s="82">
        <v>26687.7</v>
      </c>
      <c r="E7" s="107">
        <v>1514.7999999999993</v>
      </c>
      <c r="F7" s="84">
        <v>26599.8</v>
      </c>
      <c r="G7" s="109">
        <v>7562</v>
      </c>
      <c r="H7" s="84">
        <v>22138.2</v>
      </c>
      <c r="I7" s="109">
        <v>17926.999999999993</v>
      </c>
      <c r="J7" s="103">
        <v>1177.0999999999999</v>
      </c>
      <c r="K7" s="85">
        <v>25948.800000000003</v>
      </c>
      <c r="L7" s="99">
        <v>2843.8</v>
      </c>
      <c r="M7" s="107">
        <v>571.30000000000007</v>
      </c>
      <c r="N7" s="82">
        <v>549.4</v>
      </c>
      <c r="O7" s="103">
        <v>742.40000000000009</v>
      </c>
      <c r="P7" s="82">
        <v>1148.3</v>
      </c>
    </row>
    <row r="8" spans="1:17" ht="15" customHeight="1" x14ac:dyDescent="0.25">
      <c r="A8" s="127" t="s">
        <v>3</v>
      </c>
      <c r="B8" s="128"/>
      <c r="C8" s="81">
        <v>111.30000000000302</v>
      </c>
      <c r="D8" s="82">
        <v>27627.9</v>
      </c>
      <c r="E8" s="107">
        <v>1521.9000000000015</v>
      </c>
      <c r="F8" s="84">
        <v>26853</v>
      </c>
      <c r="G8" s="109">
        <v>7565.7000000000007</v>
      </c>
      <c r="H8" s="84">
        <v>21728.3</v>
      </c>
      <c r="I8" s="109">
        <v>16842.499999999993</v>
      </c>
      <c r="J8" s="103">
        <v>1179.8000000000002</v>
      </c>
      <c r="K8" s="85">
        <v>24946.300000000003</v>
      </c>
      <c r="L8" s="99">
        <v>2803.6</v>
      </c>
      <c r="M8" s="107">
        <v>565.69999999999993</v>
      </c>
      <c r="N8" s="82">
        <v>560.9</v>
      </c>
      <c r="O8" s="103">
        <v>694.8</v>
      </c>
      <c r="P8" s="82">
        <v>1181.2</v>
      </c>
    </row>
    <row r="9" spans="1:17" ht="15" customHeight="1" x14ac:dyDescent="0.25">
      <c r="A9" s="127" t="s">
        <v>4</v>
      </c>
      <c r="B9" s="128"/>
      <c r="C9" s="81">
        <v>132.29999999999922</v>
      </c>
      <c r="D9" s="82">
        <v>28450.7</v>
      </c>
      <c r="E9" s="107">
        <v>1613.8999999999978</v>
      </c>
      <c r="F9" s="84">
        <v>27411.200000000001</v>
      </c>
      <c r="G9" s="109">
        <v>7536.2999999999993</v>
      </c>
      <c r="H9" s="84">
        <v>21707.7</v>
      </c>
      <c r="I9" s="109">
        <v>16229.200000000004</v>
      </c>
      <c r="J9" s="103">
        <v>1066.5999999999999</v>
      </c>
      <c r="K9" s="85">
        <v>23984.9</v>
      </c>
      <c r="L9" s="99">
        <v>2447.5</v>
      </c>
      <c r="M9" s="107">
        <v>574.40000000000009</v>
      </c>
      <c r="N9" s="82">
        <v>583.5</v>
      </c>
      <c r="O9" s="103">
        <v>643.90000000000009</v>
      </c>
      <c r="P9" s="82">
        <v>1138.5999999999999</v>
      </c>
    </row>
    <row r="10" spans="1:17" ht="15" customHeight="1" x14ac:dyDescent="0.25">
      <c r="A10" s="127" t="s">
        <v>5</v>
      </c>
      <c r="B10" s="128"/>
      <c r="C10" s="81">
        <v>153.70000000000215</v>
      </c>
      <c r="D10" s="82">
        <v>29129.7</v>
      </c>
      <c r="E10" s="107">
        <v>1718.7000000000007</v>
      </c>
      <c r="F10" s="84">
        <v>28169.599999999999</v>
      </c>
      <c r="G10" s="109">
        <v>7475.8000000000029</v>
      </c>
      <c r="H10" s="84">
        <v>21764.6</v>
      </c>
      <c r="I10" s="109">
        <v>15683.899999999998</v>
      </c>
      <c r="J10" s="103">
        <v>1054.5999999999999</v>
      </c>
      <c r="K10" s="85">
        <v>23386.2</v>
      </c>
      <c r="L10" s="99">
        <v>2590.1</v>
      </c>
      <c r="M10" s="107">
        <v>533.40000000000009</v>
      </c>
      <c r="N10" s="82">
        <v>530</v>
      </c>
      <c r="O10" s="103">
        <v>609.89999999999986</v>
      </c>
      <c r="P10" s="82">
        <v>1132.6000000000001</v>
      </c>
    </row>
    <row r="11" spans="1:17" ht="15" customHeight="1" x14ac:dyDescent="0.25">
      <c r="A11" s="127" t="s">
        <v>6</v>
      </c>
      <c r="B11" s="128"/>
      <c r="C11" s="81">
        <v>159.69999999999726</v>
      </c>
      <c r="D11" s="82">
        <v>29354.100000000002</v>
      </c>
      <c r="E11" s="107">
        <v>1826.2000000000007</v>
      </c>
      <c r="F11" s="84">
        <v>29002.799999999999</v>
      </c>
      <c r="G11" s="109">
        <v>7518</v>
      </c>
      <c r="H11" s="84">
        <v>21873.7</v>
      </c>
      <c r="I11" s="109">
        <v>15333.200000000008</v>
      </c>
      <c r="J11" s="103">
        <v>1019.1000000000004</v>
      </c>
      <c r="K11" s="85">
        <v>23052.699999999993</v>
      </c>
      <c r="L11" s="99">
        <v>2434.6999999999998</v>
      </c>
      <c r="M11" s="107">
        <v>524.99999999999977</v>
      </c>
      <c r="N11" s="82">
        <v>537.90000000000009</v>
      </c>
      <c r="O11" s="103">
        <v>616.5</v>
      </c>
      <c r="P11" s="82">
        <v>1050.8</v>
      </c>
    </row>
    <row r="12" spans="1:17" ht="15" customHeight="1" x14ac:dyDescent="0.25">
      <c r="A12" s="127" t="s">
        <v>7</v>
      </c>
      <c r="B12" s="128"/>
      <c r="C12" s="81">
        <v>166.29999999999927</v>
      </c>
      <c r="D12" s="82">
        <v>29463.200000000001</v>
      </c>
      <c r="E12" s="107">
        <v>1849.1000000000022</v>
      </c>
      <c r="F12" s="84">
        <v>29978.799999999999</v>
      </c>
      <c r="G12" s="109">
        <v>7531.4000000000015</v>
      </c>
      <c r="H12" s="84">
        <v>22275.599999999999</v>
      </c>
      <c r="I12" s="109">
        <v>15172.699999999997</v>
      </c>
      <c r="J12" s="103">
        <v>1024.0999999999999</v>
      </c>
      <c r="K12" s="85">
        <v>22896.9</v>
      </c>
      <c r="L12" s="99">
        <v>2558.9</v>
      </c>
      <c r="M12" s="107">
        <v>521.1</v>
      </c>
      <c r="N12" s="82">
        <v>538.6</v>
      </c>
      <c r="O12" s="103">
        <v>520.49999999999989</v>
      </c>
      <c r="P12" s="82">
        <v>1005.8000000000001</v>
      </c>
    </row>
    <row r="13" spans="1:17" ht="15" customHeight="1" x14ac:dyDescent="0.25">
      <c r="A13" s="127" t="s">
        <v>26</v>
      </c>
      <c r="B13" s="128"/>
      <c r="C13" s="81">
        <v>176.70000000000073</v>
      </c>
      <c r="D13" s="82">
        <v>30126.5</v>
      </c>
      <c r="E13" s="107">
        <v>1899.5999999999985</v>
      </c>
      <c r="F13" s="84">
        <v>30552.7</v>
      </c>
      <c r="G13" s="109">
        <v>7758.5</v>
      </c>
      <c r="H13" s="84">
        <v>22794</v>
      </c>
      <c r="I13" s="109">
        <v>15129.5</v>
      </c>
      <c r="J13" s="103">
        <v>1072.9000000000001</v>
      </c>
      <c r="K13" s="85">
        <v>22985.4</v>
      </c>
      <c r="L13" s="99">
        <v>2617.9</v>
      </c>
      <c r="M13" s="107">
        <v>502.79999999999995</v>
      </c>
      <c r="N13" s="82">
        <v>538</v>
      </c>
      <c r="O13" s="107">
        <v>504.40000000000009</v>
      </c>
      <c r="P13" s="82">
        <v>945.90000000000009</v>
      </c>
    </row>
    <row r="14" spans="1:17" ht="15" customHeight="1" x14ac:dyDescent="0.25">
      <c r="A14" s="127" t="s">
        <v>29</v>
      </c>
      <c r="B14" s="128"/>
      <c r="C14" s="81">
        <v>177.09999999999854</v>
      </c>
      <c r="D14" s="82">
        <v>30403.7</v>
      </c>
      <c r="E14" s="107">
        <v>1949.3999999999978</v>
      </c>
      <c r="F14" s="84">
        <v>30880.3</v>
      </c>
      <c r="G14" s="109">
        <v>7995</v>
      </c>
      <c r="H14" s="84">
        <v>23520.6</v>
      </c>
      <c r="I14" s="109">
        <v>15201.800000000003</v>
      </c>
      <c r="J14" s="103">
        <v>1061.9000000000001</v>
      </c>
      <c r="K14" s="85">
        <v>23021.599999999999</v>
      </c>
      <c r="L14" s="99">
        <v>2660.6</v>
      </c>
      <c r="M14" s="107">
        <v>493.99999999999989</v>
      </c>
      <c r="N14" s="82">
        <v>541.80000000000007</v>
      </c>
      <c r="O14" s="107">
        <v>463.49999999999989</v>
      </c>
      <c r="P14" s="82">
        <v>899.50000000000011</v>
      </c>
    </row>
    <row r="15" spans="1:17" ht="15" customHeight="1" x14ac:dyDescent="0.25">
      <c r="A15" s="127" t="s">
        <v>34</v>
      </c>
      <c r="B15" s="128"/>
      <c r="C15" s="81">
        <v>201.09999999999854</v>
      </c>
      <c r="D15" s="82">
        <v>32171.5</v>
      </c>
      <c r="E15" s="107">
        <v>1998.2999999999956</v>
      </c>
      <c r="F15" s="84">
        <v>31465.4</v>
      </c>
      <c r="G15" s="109">
        <v>8508.2999999999956</v>
      </c>
      <c r="H15" s="84">
        <v>25068.9</v>
      </c>
      <c r="I15" s="109">
        <v>15528.900000000001</v>
      </c>
      <c r="J15" s="103">
        <v>1063.5</v>
      </c>
      <c r="K15" s="85">
        <v>23604.400000000001</v>
      </c>
      <c r="L15" s="99">
        <v>2624.8</v>
      </c>
      <c r="M15" s="107">
        <v>530.79999999999995</v>
      </c>
      <c r="N15" s="82">
        <v>539</v>
      </c>
      <c r="O15" s="107">
        <v>411.80000000000007</v>
      </c>
      <c r="P15" s="82">
        <v>862.9</v>
      </c>
    </row>
    <row r="16" spans="1:17" ht="15" customHeight="1" x14ac:dyDescent="0.25">
      <c r="A16" s="127" t="s">
        <v>41</v>
      </c>
      <c r="B16" s="128"/>
      <c r="C16" s="81">
        <v>218.29999999999563</v>
      </c>
      <c r="D16" s="82">
        <v>32938.400000000001</v>
      </c>
      <c r="E16" s="107">
        <v>2064.0000000000036</v>
      </c>
      <c r="F16" s="84">
        <v>31993.3</v>
      </c>
      <c r="G16" s="109">
        <v>9062.8999999999978</v>
      </c>
      <c r="H16" s="84">
        <v>26414.7</v>
      </c>
      <c r="I16" s="109">
        <v>16022.300000000003</v>
      </c>
      <c r="J16" s="103">
        <v>1077.0999999999999</v>
      </c>
      <c r="K16" s="85">
        <v>24171</v>
      </c>
      <c r="L16" s="99">
        <v>2631.5</v>
      </c>
      <c r="M16" s="107">
        <v>500.70000000000005</v>
      </c>
      <c r="N16" s="82">
        <v>522.30000000000007</v>
      </c>
      <c r="O16" s="107">
        <v>421.79999999999995</v>
      </c>
      <c r="P16" s="82">
        <v>819.7</v>
      </c>
    </row>
    <row r="17" spans="1:16" ht="15" customHeight="1" thickBot="1" x14ac:dyDescent="0.3">
      <c r="A17" s="127" t="s">
        <v>51</v>
      </c>
      <c r="B17" s="128"/>
      <c r="C17" s="81">
        <v>232.40000000000146</v>
      </c>
      <c r="D17" s="82">
        <v>33598.400000000001</v>
      </c>
      <c r="E17" s="107">
        <v>2099.5000000000036</v>
      </c>
      <c r="F17" s="84">
        <v>32322.3</v>
      </c>
      <c r="G17" s="109">
        <v>9481.0999999999985</v>
      </c>
      <c r="H17" s="84">
        <v>27422.400000000001</v>
      </c>
      <c r="I17" s="109">
        <v>16505.600000000002</v>
      </c>
      <c r="J17" s="103">
        <v>1149.0999999999999</v>
      </c>
      <c r="K17" s="85">
        <v>24800.2</v>
      </c>
      <c r="L17" s="99">
        <v>2784.5</v>
      </c>
      <c r="M17" s="107">
        <v>515.29999999999995</v>
      </c>
      <c r="N17" s="82">
        <v>582.5</v>
      </c>
      <c r="O17" s="107">
        <v>422.00000000000011</v>
      </c>
      <c r="P17" s="82">
        <v>821.4</v>
      </c>
    </row>
    <row r="18" spans="1:16" ht="15" customHeight="1" x14ac:dyDescent="0.25">
      <c r="A18" s="129" t="s">
        <v>52</v>
      </c>
      <c r="B18" s="13" t="s">
        <v>30</v>
      </c>
      <c r="C18" s="63">
        <f>C17-C16</f>
        <v>14.100000000005821</v>
      </c>
      <c r="D18" s="70">
        <f>D17-D16</f>
        <v>660</v>
      </c>
      <c r="E18" s="40">
        <f t="shared" ref="E18:P18" si="0">E17-E16</f>
        <v>35.5</v>
      </c>
      <c r="F18" s="64">
        <f t="shared" si="0"/>
        <v>329</v>
      </c>
      <c r="G18" s="63">
        <f t="shared" si="0"/>
        <v>418.20000000000073</v>
      </c>
      <c r="H18" s="64">
        <f t="shared" si="0"/>
        <v>1007.7000000000007</v>
      </c>
      <c r="I18" s="63">
        <f t="shared" si="0"/>
        <v>483.29999999999927</v>
      </c>
      <c r="J18" s="65">
        <f>J17-J16</f>
        <v>72</v>
      </c>
      <c r="K18" s="65">
        <f t="shared" si="0"/>
        <v>629.20000000000073</v>
      </c>
      <c r="L18" s="14">
        <f>L17-L16</f>
        <v>153</v>
      </c>
      <c r="M18" s="40">
        <f t="shared" si="0"/>
        <v>14.599999999999909</v>
      </c>
      <c r="N18" s="14">
        <f t="shared" si="0"/>
        <v>60.199999999999932</v>
      </c>
      <c r="O18" s="65">
        <f>O17-O16</f>
        <v>0.20000000000015916</v>
      </c>
      <c r="P18" s="14">
        <f t="shared" si="0"/>
        <v>1.6999999999999318</v>
      </c>
    </row>
    <row r="19" spans="1:16" ht="15" customHeight="1" x14ac:dyDescent="0.25">
      <c r="A19" s="130"/>
      <c r="B19" s="15" t="s">
        <v>31</v>
      </c>
      <c r="C19" s="17">
        <f>C17/C16-1</f>
        <v>6.4590013742584107E-2</v>
      </c>
      <c r="D19" s="36">
        <f>D17/D16-1</f>
        <v>2.0037403152551425E-2</v>
      </c>
      <c r="E19" s="27">
        <f t="shared" ref="E19:P19" si="1">E17/E16-1</f>
        <v>1.7199612403100639E-2</v>
      </c>
      <c r="F19" s="38">
        <f t="shared" si="1"/>
        <v>1.0283403087521403E-2</v>
      </c>
      <c r="G19" s="17">
        <f t="shared" si="1"/>
        <v>4.6144170188350486E-2</v>
      </c>
      <c r="H19" s="38">
        <f t="shared" si="1"/>
        <v>3.81492123703846E-2</v>
      </c>
      <c r="I19" s="17">
        <f t="shared" si="1"/>
        <v>3.0164208634215983E-2</v>
      </c>
      <c r="J19" s="18">
        <f>J17/J16-1</f>
        <v>6.6846160987837688E-2</v>
      </c>
      <c r="K19" s="18">
        <f t="shared" si="1"/>
        <v>2.6031194406520131E-2</v>
      </c>
      <c r="L19" s="19">
        <f>L17/L16-1</f>
        <v>5.8141744252327543E-2</v>
      </c>
      <c r="M19" s="27">
        <f t="shared" si="1"/>
        <v>2.9159177151987015E-2</v>
      </c>
      <c r="N19" s="19">
        <f t="shared" si="1"/>
        <v>0.115259429446678</v>
      </c>
      <c r="O19" s="18">
        <f t="shared" si="1"/>
        <v>4.7415836889563856E-4</v>
      </c>
      <c r="P19" s="19">
        <f t="shared" si="1"/>
        <v>2.0739294863973967E-3</v>
      </c>
    </row>
    <row r="20" spans="1:16" ht="15" customHeight="1" x14ac:dyDescent="0.25">
      <c r="A20" s="125" t="s">
        <v>101</v>
      </c>
      <c r="B20" s="20" t="s">
        <v>30</v>
      </c>
      <c r="C20" s="67">
        <f>C17-C12</f>
        <v>66.100000000002183</v>
      </c>
      <c r="D20" s="71">
        <f>D17-D12</f>
        <v>4135.2000000000007</v>
      </c>
      <c r="E20" s="41">
        <f t="shared" ref="E20:P20" si="2">E17-E12</f>
        <v>250.40000000000146</v>
      </c>
      <c r="F20" s="68">
        <f t="shared" si="2"/>
        <v>2343.5</v>
      </c>
      <c r="G20" s="67">
        <f t="shared" si="2"/>
        <v>1949.6999999999971</v>
      </c>
      <c r="H20" s="68">
        <f t="shared" si="2"/>
        <v>5146.8000000000029</v>
      </c>
      <c r="I20" s="67">
        <f t="shared" si="2"/>
        <v>1332.9000000000051</v>
      </c>
      <c r="J20" s="69">
        <f>J17-J12</f>
        <v>125</v>
      </c>
      <c r="K20" s="69">
        <f t="shared" si="2"/>
        <v>1903.2999999999993</v>
      </c>
      <c r="L20" s="21">
        <f>L17-L12</f>
        <v>225.59999999999991</v>
      </c>
      <c r="M20" s="41">
        <f t="shared" si="2"/>
        <v>-5.8000000000000682</v>
      </c>
      <c r="N20" s="21">
        <f t="shared" si="2"/>
        <v>43.899999999999977</v>
      </c>
      <c r="O20" s="69">
        <f t="shared" si="2"/>
        <v>-98.499999999999773</v>
      </c>
      <c r="P20" s="21">
        <f t="shared" si="2"/>
        <v>-184.40000000000009</v>
      </c>
    </row>
    <row r="21" spans="1:16" ht="15" customHeight="1" x14ac:dyDescent="0.25">
      <c r="A21" s="130"/>
      <c r="B21" s="15" t="s">
        <v>31</v>
      </c>
      <c r="C21" s="17">
        <f>C17/C12-1</f>
        <v>0.39747444377632268</v>
      </c>
      <c r="D21" s="36">
        <f>D17/D12-1</f>
        <v>0.14035135355290662</v>
      </c>
      <c r="E21" s="27">
        <f t="shared" ref="E21:P21" si="3">E17/E12-1</f>
        <v>0.13541723000378636</v>
      </c>
      <c r="F21" s="38">
        <f t="shared" si="3"/>
        <v>7.8171908148424896E-2</v>
      </c>
      <c r="G21" s="17">
        <f t="shared" si="3"/>
        <v>0.25887617176089406</v>
      </c>
      <c r="H21" s="38">
        <f t="shared" si="3"/>
        <v>0.23105101546086315</v>
      </c>
      <c r="I21" s="17">
        <f t="shared" si="3"/>
        <v>8.784857012924574E-2</v>
      </c>
      <c r="J21" s="18">
        <f>J17/J12-1</f>
        <v>0.12205839273508445</v>
      </c>
      <c r="K21" s="18">
        <f t="shared" si="3"/>
        <v>8.3124789818709077E-2</v>
      </c>
      <c r="L21" s="19">
        <f>L17/L12-1</f>
        <v>8.8162882488569183E-2</v>
      </c>
      <c r="M21" s="27">
        <f t="shared" si="3"/>
        <v>-1.1130301285741884E-2</v>
      </c>
      <c r="N21" s="19">
        <f t="shared" si="3"/>
        <v>8.1507612328258316E-2</v>
      </c>
      <c r="O21" s="18">
        <f t="shared" si="3"/>
        <v>-0.18924111431316004</v>
      </c>
      <c r="P21" s="19">
        <f t="shared" si="3"/>
        <v>-0.18333664744482014</v>
      </c>
    </row>
    <row r="22" spans="1:16" ht="15" customHeight="1" x14ac:dyDescent="0.25">
      <c r="A22" s="125" t="s">
        <v>54</v>
      </c>
      <c r="B22" s="20" t="s">
        <v>30</v>
      </c>
      <c r="C22" s="67">
        <f>C17-C7</f>
        <v>139.50000000000219</v>
      </c>
      <c r="D22" s="71">
        <f>D17-D7</f>
        <v>6910.7000000000007</v>
      </c>
      <c r="E22" s="41">
        <f t="shared" ref="E22:M22" si="4">E17-E7</f>
        <v>584.70000000000437</v>
      </c>
      <c r="F22" s="68">
        <f t="shared" si="4"/>
        <v>5722.5</v>
      </c>
      <c r="G22" s="67">
        <f t="shared" si="4"/>
        <v>1919.0999999999985</v>
      </c>
      <c r="H22" s="68">
        <f t="shared" si="4"/>
        <v>5284.2000000000007</v>
      </c>
      <c r="I22" s="67">
        <f t="shared" si="4"/>
        <v>-1421.3999999999905</v>
      </c>
      <c r="J22" s="69">
        <f>J17-J7</f>
        <v>-28</v>
      </c>
      <c r="K22" s="69">
        <f t="shared" si="4"/>
        <v>-1148.6000000000022</v>
      </c>
      <c r="L22" s="21">
        <f>L17-L7</f>
        <v>-59.300000000000182</v>
      </c>
      <c r="M22" s="41">
        <f t="shared" si="4"/>
        <v>-56.000000000000114</v>
      </c>
      <c r="N22" s="21">
        <f>N17-N7</f>
        <v>33.100000000000023</v>
      </c>
      <c r="O22" s="69">
        <f>O17-O7</f>
        <v>-320.39999999999998</v>
      </c>
      <c r="P22" s="21">
        <f>P17-P7</f>
        <v>-326.89999999999998</v>
      </c>
    </row>
    <row r="23" spans="1:16" ht="15" customHeight="1" thickBot="1" x14ac:dyDescent="0.3">
      <c r="A23" s="126"/>
      <c r="B23" s="22" t="s">
        <v>31</v>
      </c>
      <c r="C23" s="24">
        <f>C17/C7-1</f>
        <v>1.5016146393972365</v>
      </c>
      <c r="D23" s="37">
        <f>D17/D7-1</f>
        <v>0.258947005549373</v>
      </c>
      <c r="E23" s="31">
        <f t="shared" ref="E23:M23" si="5">E17/E7-1</f>
        <v>0.38599155003961227</v>
      </c>
      <c r="F23" s="39">
        <f t="shared" si="5"/>
        <v>0.21513319649019924</v>
      </c>
      <c r="G23" s="24">
        <f t="shared" si="5"/>
        <v>0.2537820682359162</v>
      </c>
      <c r="H23" s="39">
        <f t="shared" si="5"/>
        <v>0.23869149253326838</v>
      </c>
      <c r="I23" s="24">
        <f t="shared" si="5"/>
        <v>-7.9288224465888901E-2</v>
      </c>
      <c r="J23" s="25">
        <f>J17/J7-1</f>
        <v>-2.3787273808512421E-2</v>
      </c>
      <c r="K23" s="25">
        <f t="shared" si="5"/>
        <v>-4.426408928351222E-2</v>
      </c>
      <c r="L23" s="26">
        <f>L17/L7-1</f>
        <v>-2.0852380617483735E-2</v>
      </c>
      <c r="M23" s="31">
        <f t="shared" si="5"/>
        <v>-9.8022054962366711E-2</v>
      </c>
      <c r="N23" s="26">
        <f>N17/N7-1</f>
        <v>6.0247542773935292E-2</v>
      </c>
      <c r="O23" s="25">
        <f>O17/O7-1</f>
        <v>-0.43157327586206884</v>
      </c>
      <c r="P23" s="26">
        <f>P17/P7-1</f>
        <v>-0.28468170338761645</v>
      </c>
    </row>
    <row r="24" spans="1:16" x14ac:dyDescent="0.25">
      <c r="A24" s="1" t="s">
        <v>104</v>
      </c>
    </row>
    <row r="25" spans="1:16" x14ac:dyDescent="0.25">
      <c r="A25" s="56" t="s">
        <v>81</v>
      </c>
    </row>
  </sheetData>
  <mergeCells count="37">
    <mergeCell ref="A12:B12"/>
    <mergeCell ref="K5:K6"/>
    <mergeCell ref="L5:L6"/>
    <mergeCell ref="P4:P6"/>
    <mergeCell ref="N4:N6"/>
    <mergeCell ref="I5:I6"/>
    <mergeCell ref="J5:J6"/>
    <mergeCell ref="E4:E6"/>
    <mergeCell ref="G4:G6"/>
    <mergeCell ref="I4:J4"/>
    <mergeCell ref="K4:L4"/>
    <mergeCell ref="A3:B6"/>
    <mergeCell ref="M3:N3"/>
    <mergeCell ref="O3:P3"/>
    <mergeCell ref="I3:L3"/>
    <mergeCell ref="D4:D6"/>
    <mergeCell ref="A20:A21"/>
    <mergeCell ref="A22:A23"/>
    <mergeCell ref="C4:C6"/>
    <mergeCell ref="C3:D3"/>
    <mergeCell ref="E3:F3"/>
    <mergeCell ref="A13:B13"/>
    <mergeCell ref="A14:B14"/>
    <mergeCell ref="A15:B15"/>
    <mergeCell ref="A16:B16"/>
    <mergeCell ref="A17:B17"/>
    <mergeCell ref="A18:A19"/>
    <mergeCell ref="A7:B7"/>
    <mergeCell ref="A8:B8"/>
    <mergeCell ref="A9:B9"/>
    <mergeCell ref="A10:B10"/>
    <mergeCell ref="A11:B11"/>
    <mergeCell ref="F4:F6"/>
    <mergeCell ref="H4:H6"/>
    <mergeCell ref="M4:M6"/>
    <mergeCell ref="O4:O6"/>
    <mergeCell ref="G3:H3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  <ignoredErrors>
    <ignoredError sqref="C18:P2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/>
  </sheetViews>
  <sheetFormatPr defaultRowHeight="15" x14ac:dyDescent="0.25"/>
  <cols>
    <col min="1" max="1" width="12" customWidth="1"/>
    <col min="2" max="2" width="6.140625" customWidth="1"/>
    <col min="3" max="16" width="7.7109375" customWidth="1"/>
  </cols>
  <sheetData>
    <row r="1" spans="1:18" x14ac:dyDescent="0.25">
      <c r="A1" s="10" t="s">
        <v>84</v>
      </c>
      <c r="B1" s="7"/>
      <c r="C1" s="7"/>
      <c r="D1" s="7"/>
      <c r="E1" s="7"/>
      <c r="F1" s="7"/>
      <c r="G1" s="7"/>
      <c r="H1" s="7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5.75" thickBot="1" x14ac:dyDescent="0.3">
      <c r="A2" s="12" t="s">
        <v>32</v>
      </c>
      <c r="B2" s="8"/>
      <c r="C2" s="8"/>
      <c r="D2" s="8"/>
      <c r="E2" s="8"/>
      <c r="F2" s="8"/>
      <c r="G2" s="8"/>
      <c r="H2" s="8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ht="25.5" customHeight="1" x14ac:dyDescent="0.25">
      <c r="A3" s="131" t="s">
        <v>33</v>
      </c>
      <c r="B3" s="159"/>
      <c r="C3" s="114" t="s">
        <v>42</v>
      </c>
      <c r="D3" s="115"/>
      <c r="E3" s="114" t="s">
        <v>77</v>
      </c>
      <c r="F3" s="116"/>
      <c r="G3" s="115" t="s">
        <v>78</v>
      </c>
      <c r="H3" s="115"/>
      <c r="I3" s="114" t="s">
        <v>43</v>
      </c>
      <c r="J3" s="115"/>
      <c r="K3" s="115"/>
      <c r="L3" s="116"/>
      <c r="M3" s="114" t="s">
        <v>44</v>
      </c>
      <c r="N3" s="116"/>
      <c r="O3" s="115" t="s">
        <v>45</v>
      </c>
      <c r="P3" s="116"/>
      <c r="Q3" s="42"/>
      <c r="R3" s="42"/>
    </row>
    <row r="4" spans="1:18" ht="21" customHeight="1" x14ac:dyDescent="0.25">
      <c r="A4" s="160"/>
      <c r="B4" s="146"/>
      <c r="C4" s="137" t="s">
        <v>79</v>
      </c>
      <c r="D4" s="119" t="s">
        <v>56</v>
      </c>
      <c r="E4" s="137" t="s">
        <v>79</v>
      </c>
      <c r="F4" s="144" t="s">
        <v>56</v>
      </c>
      <c r="G4" s="137" t="s">
        <v>79</v>
      </c>
      <c r="H4" s="119" t="s">
        <v>56</v>
      </c>
      <c r="I4" s="147" t="s">
        <v>47</v>
      </c>
      <c r="J4" s="148"/>
      <c r="K4" s="152" t="s">
        <v>76</v>
      </c>
      <c r="L4" s="150"/>
      <c r="M4" s="137" t="s">
        <v>79</v>
      </c>
      <c r="N4" s="144" t="s">
        <v>56</v>
      </c>
      <c r="O4" s="137" t="s">
        <v>79</v>
      </c>
      <c r="P4" s="144" t="s">
        <v>56</v>
      </c>
      <c r="Q4" s="42"/>
      <c r="R4" s="42"/>
    </row>
    <row r="5" spans="1:18" ht="15" customHeight="1" x14ac:dyDescent="0.25">
      <c r="A5" s="160"/>
      <c r="B5" s="146"/>
      <c r="C5" s="143"/>
      <c r="D5" s="142"/>
      <c r="E5" s="143"/>
      <c r="F5" s="146"/>
      <c r="G5" s="143"/>
      <c r="H5" s="142"/>
      <c r="I5" s="137" t="s">
        <v>0</v>
      </c>
      <c r="J5" s="117" t="s">
        <v>59</v>
      </c>
      <c r="K5" s="117" t="s">
        <v>0</v>
      </c>
      <c r="L5" s="153" t="s">
        <v>59</v>
      </c>
      <c r="M5" s="143"/>
      <c r="N5" s="146"/>
      <c r="O5" s="143"/>
      <c r="P5" s="146"/>
      <c r="Q5" s="42"/>
      <c r="R5" s="42"/>
    </row>
    <row r="6" spans="1:18" ht="20.25" customHeight="1" thickBot="1" x14ac:dyDescent="0.3">
      <c r="A6" s="122"/>
      <c r="B6" s="145"/>
      <c r="C6" s="138"/>
      <c r="D6" s="120"/>
      <c r="E6" s="138"/>
      <c r="F6" s="145"/>
      <c r="G6" s="138"/>
      <c r="H6" s="120"/>
      <c r="I6" s="138"/>
      <c r="J6" s="118"/>
      <c r="K6" s="118"/>
      <c r="L6" s="154"/>
      <c r="M6" s="138"/>
      <c r="N6" s="145"/>
      <c r="O6" s="138"/>
      <c r="P6" s="145"/>
      <c r="Q6" s="42"/>
      <c r="R6" s="42"/>
    </row>
    <row r="7" spans="1:18" x14ac:dyDescent="0.25">
      <c r="A7" s="161" t="s">
        <v>2</v>
      </c>
      <c r="B7" s="162"/>
      <c r="C7" s="85">
        <v>23646.3</v>
      </c>
      <c r="D7" s="84">
        <v>3134.3</v>
      </c>
      <c r="E7" s="81">
        <v>24131.1</v>
      </c>
      <c r="F7" s="82">
        <v>3983.4999999999995</v>
      </c>
      <c r="G7" s="83">
        <v>25526.2</v>
      </c>
      <c r="H7" s="84">
        <v>4174</v>
      </c>
      <c r="I7" s="81">
        <v>37295.5</v>
      </c>
      <c r="J7" s="85">
        <v>3855.3</v>
      </c>
      <c r="K7" s="85">
        <v>6580.2999999999993</v>
      </c>
      <c r="L7" s="99">
        <v>165.6</v>
      </c>
      <c r="M7" s="81">
        <v>1094.6000000000001</v>
      </c>
      <c r="N7" s="82">
        <v>26.1</v>
      </c>
      <c r="O7" s="83">
        <v>1765.7</v>
      </c>
      <c r="P7" s="82">
        <v>125</v>
      </c>
      <c r="Q7" s="42"/>
      <c r="R7" s="42"/>
    </row>
    <row r="8" spans="1:18" x14ac:dyDescent="0.25">
      <c r="A8" s="127" t="s">
        <v>3</v>
      </c>
      <c r="B8" s="128"/>
      <c r="C8" s="85">
        <v>24840.400000000005</v>
      </c>
      <c r="D8" s="84">
        <v>2898.7999999999997</v>
      </c>
      <c r="E8" s="81">
        <v>25030.400000000001</v>
      </c>
      <c r="F8" s="82">
        <v>3344.5</v>
      </c>
      <c r="G8" s="83">
        <v>25804.1</v>
      </c>
      <c r="H8" s="84">
        <v>3489.9</v>
      </c>
      <c r="I8" s="81">
        <v>36695.1</v>
      </c>
      <c r="J8" s="85">
        <v>3868</v>
      </c>
      <c r="K8" s="85">
        <v>5093.7</v>
      </c>
      <c r="L8" s="99">
        <v>115.4</v>
      </c>
      <c r="M8" s="81">
        <v>1118.0999999999999</v>
      </c>
      <c r="N8" s="82">
        <v>8.5</v>
      </c>
      <c r="O8" s="83">
        <v>1777.7</v>
      </c>
      <c r="P8" s="82">
        <v>98.3</v>
      </c>
      <c r="Q8" s="42"/>
      <c r="R8" s="42"/>
    </row>
    <row r="9" spans="1:18" x14ac:dyDescent="0.25">
      <c r="A9" s="127" t="s">
        <v>4</v>
      </c>
      <c r="B9" s="128"/>
      <c r="C9" s="85">
        <v>25720.5</v>
      </c>
      <c r="D9" s="84">
        <v>2862.5</v>
      </c>
      <c r="E9" s="81">
        <v>25825.5</v>
      </c>
      <c r="F9" s="82">
        <v>3199.5999999999995</v>
      </c>
      <c r="G9" s="83">
        <v>26123.9</v>
      </c>
      <c r="H9" s="84">
        <v>3120.1</v>
      </c>
      <c r="I9" s="81">
        <v>36082.900000000009</v>
      </c>
      <c r="J9" s="85">
        <v>3434.1</v>
      </c>
      <c r="K9" s="85">
        <v>4131.2000000000007</v>
      </c>
      <c r="L9" s="99">
        <v>80</v>
      </c>
      <c r="M9" s="81">
        <v>1146.6000000000001</v>
      </c>
      <c r="N9" s="82">
        <v>11.3</v>
      </c>
      <c r="O9" s="83">
        <v>1720.5</v>
      </c>
      <c r="P9" s="82">
        <v>62</v>
      </c>
      <c r="Q9" s="42"/>
      <c r="R9" s="42"/>
    </row>
    <row r="10" spans="1:18" x14ac:dyDescent="0.25">
      <c r="A10" s="127" t="s">
        <v>5</v>
      </c>
      <c r="B10" s="128"/>
      <c r="C10" s="85">
        <v>26751.600000000002</v>
      </c>
      <c r="D10" s="84">
        <v>2531.8000000000002</v>
      </c>
      <c r="E10" s="81">
        <v>27131.3</v>
      </c>
      <c r="F10" s="82">
        <v>2757</v>
      </c>
      <c r="G10" s="83">
        <v>26774.300000000003</v>
      </c>
      <c r="H10" s="84">
        <v>2466.1</v>
      </c>
      <c r="I10" s="81">
        <v>35946.299999999996</v>
      </c>
      <c r="J10" s="85">
        <v>3571</v>
      </c>
      <c r="K10" s="85">
        <v>3123.8</v>
      </c>
      <c r="L10" s="99">
        <v>73.7</v>
      </c>
      <c r="M10" s="81">
        <v>1035.6000000000001</v>
      </c>
      <c r="N10" s="82">
        <v>27.8</v>
      </c>
      <c r="O10" s="83">
        <v>1686.8</v>
      </c>
      <c r="P10" s="82">
        <v>55.699999999999996</v>
      </c>
      <c r="Q10" s="42"/>
      <c r="R10" s="42"/>
    </row>
    <row r="11" spans="1:18" x14ac:dyDescent="0.25">
      <c r="A11" s="127" t="s">
        <v>6</v>
      </c>
      <c r="B11" s="128"/>
      <c r="C11" s="85">
        <v>27963.5</v>
      </c>
      <c r="D11" s="84">
        <v>1550.2999999999997</v>
      </c>
      <c r="E11" s="81">
        <v>28895.7</v>
      </c>
      <c r="F11" s="82">
        <v>1933.2999999999997</v>
      </c>
      <c r="G11" s="83">
        <v>27901.600000000002</v>
      </c>
      <c r="H11" s="84">
        <v>1490.1000000000001</v>
      </c>
      <c r="I11" s="81">
        <v>36699.200000000004</v>
      </c>
      <c r="J11" s="85">
        <v>3407.4</v>
      </c>
      <c r="K11" s="85">
        <v>1686.6999999999998</v>
      </c>
      <c r="L11" s="99">
        <v>46.4</v>
      </c>
      <c r="M11" s="81">
        <v>1050.8999999999999</v>
      </c>
      <c r="N11" s="82">
        <v>12</v>
      </c>
      <c r="O11" s="83">
        <v>1630.8999999999999</v>
      </c>
      <c r="P11" s="82">
        <v>36.4</v>
      </c>
      <c r="Q11" s="42"/>
      <c r="R11" s="42"/>
    </row>
    <row r="12" spans="1:18" x14ac:dyDescent="0.25">
      <c r="A12" s="127" t="s">
        <v>7</v>
      </c>
      <c r="B12" s="128"/>
      <c r="C12" s="85">
        <v>28316.5</v>
      </c>
      <c r="D12" s="84">
        <v>1313</v>
      </c>
      <c r="E12" s="81">
        <v>29801.200000000001</v>
      </c>
      <c r="F12" s="82">
        <v>2026.6999999999998</v>
      </c>
      <c r="G12" s="83">
        <v>28279.599999999999</v>
      </c>
      <c r="H12" s="84">
        <v>1527.4</v>
      </c>
      <c r="I12" s="81">
        <v>36632.6</v>
      </c>
      <c r="J12" s="85">
        <v>3529.5</v>
      </c>
      <c r="K12" s="85">
        <v>1437</v>
      </c>
      <c r="L12" s="99">
        <v>53.5</v>
      </c>
      <c r="M12" s="81">
        <v>1051</v>
      </c>
      <c r="N12" s="82">
        <v>8.6999999999999993</v>
      </c>
      <c r="O12" s="83">
        <v>1505.8999999999999</v>
      </c>
      <c r="P12" s="82">
        <v>20.400000000000002</v>
      </c>
      <c r="Q12" s="42"/>
      <c r="R12" s="42"/>
    </row>
    <row r="13" spans="1:18" x14ac:dyDescent="0.25">
      <c r="A13" s="127" t="s">
        <v>26</v>
      </c>
      <c r="B13" s="128"/>
      <c r="C13" s="85">
        <v>29050.7</v>
      </c>
      <c r="D13" s="84">
        <v>1252.5</v>
      </c>
      <c r="E13" s="81">
        <v>30173.3</v>
      </c>
      <c r="F13" s="82">
        <v>2279</v>
      </c>
      <c r="G13" s="83">
        <v>28903</v>
      </c>
      <c r="H13" s="84">
        <v>1649.5000000000002</v>
      </c>
      <c r="I13" s="81">
        <v>36745.1</v>
      </c>
      <c r="J13" s="85">
        <v>3638.9</v>
      </c>
      <c r="K13" s="85">
        <v>1369.8</v>
      </c>
      <c r="L13" s="99">
        <v>51.9</v>
      </c>
      <c r="M13" s="81">
        <v>1031.5999999999999</v>
      </c>
      <c r="N13" s="82">
        <v>9.1999999999999993</v>
      </c>
      <c r="O13" s="83">
        <v>1430.8000000000002</v>
      </c>
      <c r="P13" s="82">
        <v>19.500000000000004</v>
      </c>
      <c r="Q13" s="42"/>
      <c r="R13" s="42"/>
    </row>
    <row r="14" spans="1:18" x14ac:dyDescent="0.25">
      <c r="A14" s="127" t="s">
        <v>29</v>
      </c>
      <c r="B14" s="128"/>
      <c r="C14" s="85">
        <v>29265.899999999998</v>
      </c>
      <c r="D14" s="84">
        <v>1314.9</v>
      </c>
      <c r="E14" s="81">
        <v>30385.1</v>
      </c>
      <c r="F14" s="82">
        <v>2444.6000000000004</v>
      </c>
      <c r="G14" s="83">
        <v>29595.3</v>
      </c>
      <c r="H14" s="84">
        <v>1920.3000000000002</v>
      </c>
      <c r="I14" s="81">
        <v>36756</v>
      </c>
      <c r="J14" s="85">
        <v>3667.7</v>
      </c>
      <c r="K14" s="85">
        <v>1467.4</v>
      </c>
      <c r="L14" s="99">
        <v>54.8</v>
      </c>
      <c r="M14" s="81">
        <v>1027</v>
      </c>
      <c r="N14" s="82">
        <v>8.8000000000000007</v>
      </c>
      <c r="O14" s="83">
        <v>1338.7</v>
      </c>
      <c r="P14" s="82">
        <v>24.3</v>
      </c>
      <c r="Q14" s="42"/>
      <c r="R14" s="42"/>
    </row>
    <row r="15" spans="1:18" x14ac:dyDescent="0.25">
      <c r="A15" s="127" t="s">
        <v>34</v>
      </c>
      <c r="B15" s="128"/>
      <c r="C15" s="85">
        <v>30484.3</v>
      </c>
      <c r="D15" s="84">
        <v>1888.3000000000002</v>
      </c>
      <c r="E15" s="81">
        <v>30615.899999999998</v>
      </c>
      <c r="F15" s="82">
        <v>2847.8</v>
      </c>
      <c r="G15" s="83">
        <v>31112.499999999996</v>
      </c>
      <c r="H15" s="84">
        <v>2464.6999999999998</v>
      </c>
      <c r="I15" s="81">
        <v>37298.800000000003</v>
      </c>
      <c r="J15" s="85">
        <v>3627.1000000000004</v>
      </c>
      <c r="K15" s="85">
        <v>1834.5</v>
      </c>
      <c r="L15" s="99">
        <v>61.2</v>
      </c>
      <c r="M15" s="81">
        <v>1061.5999999999999</v>
      </c>
      <c r="N15" s="82">
        <v>8.1999999999999993</v>
      </c>
      <c r="O15" s="83">
        <v>1251.2</v>
      </c>
      <c r="P15" s="82">
        <v>23.5</v>
      </c>
      <c r="Q15" s="42"/>
      <c r="R15" s="42"/>
    </row>
    <row r="16" spans="1:18" x14ac:dyDescent="0.25">
      <c r="A16" s="127" t="s">
        <v>41</v>
      </c>
      <c r="B16" s="128"/>
      <c r="C16" s="85">
        <v>31120.499999999996</v>
      </c>
      <c r="D16" s="84">
        <v>2036.1999999999998</v>
      </c>
      <c r="E16" s="81">
        <v>31078.400000000001</v>
      </c>
      <c r="F16" s="82">
        <v>2978.9000000000005</v>
      </c>
      <c r="G16" s="83">
        <v>32555.699999999997</v>
      </c>
      <c r="H16" s="84">
        <v>2921.9</v>
      </c>
      <c r="I16" s="81">
        <v>38074.100000000006</v>
      </c>
      <c r="J16" s="85">
        <v>3641.2999999999997</v>
      </c>
      <c r="K16" s="85">
        <v>2119.2000000000003</v>
      </c>
      <c r="L16" s="99">
        <v>67.3</v>
      </c>
      <c r="M16" s="81">
        <v>1021.5000000000001</v>
      </c>
      <c r="N16" s="82">
        <v>1.5</v>
      </c>
      <c r="O16" s="83">
        <v>1221.4000000000001</v>
      </c>
      <c r="P16" s="82">
        <v>20.100000000000001</v>
      </c>
      <c r="Q16" s="42"/>
      <c r="R16" s="42"/>
    </row>
    <row r="17" spans="1:18" ht="15.75" thickBot="1" x14ac:dyDescent="0.3">
      <c r="A17" s="157" t="s">
        <v>51</v>
      </c>
      <c r="B17" s="158"/>
      <c r="C17" s="85">
        <v>31844.9</v>
      </c>
      <c r="D17" s="84">
        <v>1985.9</v>
      </c>
      <c r="E17" s="81">
        <v>31242.800000000003</v>
      </c>
      <c r="F17" s="82">
        <v>3179</v>
      </c>
      <c r="G17" s="83">
        <v>33608</v>
      </c>
      <c r="H17" s="84">
        <v>3295.5</v>
      </c>
      <c r="I17" s="81">
        <v>38919.9</v>
      </c>
      <c r="J17" s="85">
        <v>3843.7999999999997</v>
      </c>
      <c r="K17" s="85">
        <v>2385.9</v>
      </c>
      <c r="L17" s="99">
        <v>89.8</v>
      </c>
      <c r="M17" s="81">
        <v>1092.2</v>
      </c>
      <c r="N17" s="82">
        <v>5.6</v>
      </c>
      <c r="O17" s="83">
        <v>1215.4000000000001</v>
      </c>
      <c r="P17" s="82">
        <v>28</v>
      </c>
      <c r="Q17" s="42"/>
      <c r="R17" s="42"/>
    </row>
    <row r="18" spans="1:18" ht="17.100000000000001" customHeight="1" x14ac:dyDescent="0.25">
      <c r="A18" s="129" t="s">
        <v>52</v>
      </c>
      <c r="B18" s="13" t="s">
        <v>30</v>
      </c>
      <c r="C18" s="40">
        <f>C17-C16</f>
        <v>724.40000000000509</v>
      </c>
      <c r="D18" s="62">
        <f>D17-D16</f>
        <v>-50.299999999999727</v>
      </c>
      <c r="E18" s="63">
        <f t="shared" ref="E18:P18" si="0">E17-E16</f>
        <v>164.40000000000146</v>
      </c>
      <c r="F18" s="14">
        <f t="shared" si="0"/>
        <v>200.09999999999945</v>
      </c>
      <c r="G18" s="40">
        <f t="shared" si="0"/>
        <v>1052.3000000000029</v>
      </c>
      <c r="H18" s="64">
        <f t="shared" si="0"/>
        <v>373.59999999999991</v>
      </c>
      <c r="I18" s="63">
        <f t="shared" si="0"/>
        <v>845.79999999999563</v>
      </c>
      <c r="J18" s="65">
        <f t="shared" ref="J18" si="1">J17-J16</f>
        <v>202.5</v>
      </c>
      <c r="K18" s="65">
        <f t="shared" si="0"/>
        <v>266.69999999999982</v>
      </c>
      <c r="L18" s="14">
        <f>L17-L16</f>
        <v>22.5</v>
      </c>
      <c r="M18" s="63">
        <f t="shared" si="0"/>
        <v>70.699999999999932</v>
      </c>
      <c r="N18" s="14">
        <f t="shared" si="0"/>
        <v>4.0999999999999996</v>
      </c>
      <c r="O18" s="40">
        <f t="shared" si="0"/>
        <v>-6</v>
      </c>
      <c r="P18" s="14">
        <f t="shared" si="0"/>
        <v>7.8999999999999986</v>
      </c>
      <c r="Q18" s="42"/>
      <c r="R18" s="42"/>
    </row>
    <row r="19" spans="1:18" ht="17.100000000000001" customHeight="1" x14ac:dyDescent="0.25">
      <c r="A19" s="155"/>
      <c r="B19" s="15" t="s">
        <v>31</v>
      </c>
      <c r="C19" s="27">
        <f>C17/C16-1</f>
        <v>2.3277260969457592E-2</v>
      </c>
      <c r="D19" s="60">
        <f>D17/D16-1</f>
        <v>-2.4702877909831944E-2</v>
      </c>
      <c r="E19" s="17">
        <f t="shared" ref="E19:P19" si="2">E17/E16-1</f>
        <v>5.2898476112026582E-3</v>
      </c>
      <c r="F19" s="19">
        <f t="shared" si="2"/>
        <v>6.7172446204974756E-2</v>
      </c>
      <c r="G19" s="27">
        <f t="shared" si="2"/>
        <v>3.2323064778210897E-2</v>
      </c>
      <c r="H19" s="38">
        <f t="shared" si="2"/>
        <v>0.12786200759779587</v>
      </c>
      <c r="I19" s="17">
        <f t="shared" si="2"/>
        <v>2.2214576313031476E-2</v>
      </c>
      <c r="J19" s="18">
        <f t="shared" ref="J19" si="3">J17/J16-1</f>
        <v>5.5612006700903605E-2</v>
      </c>
      <c r="K19" s="18">
        <f t="shared" si="2"/>
        <v>0.1258493771234428</v>
      </c>
      <c r="L19" s="19">
        <f t="shared" ref="L19" si="4">L17/L16-1</f>
        <v>0.33432392273402667</v>
      </c>
      <c r="M19" s="17">
        <f t="shared" si="2"/>
        <v>6.9211943220753636E-2</v>
      </c>
      <c r="N19" s="19">
        <f t="shared" si="2"/>
        <v>2.7333333333333329</v>
      </c>
      <c r="O19" s="27">
        <f t="shared" si="2"/>
        <v>-4.9123956115932899E-3</v>
      </c>
      <c r="P19" s="19">
        <f t="shared" si="2"/>
        <v>0.39303482587064664</v>
      </c>
      <c r="Q19" s="42"/>
      <c r="R19" s="42"/>
    </row>
    <row r="20" spans="1:18" ht="17.100000000000001" customHeight="1" x14ac:dyDescent="0.25">
      <c r="A20" s="125" t="s">
        <v>57</v>
      </c>
      <c r="B20" s="20" t="s">
        <v>30</v>
      </c>
      <c r="C20" s="41">
        <f>C17-C12</f>
        <v>3528.4000000000015</v>
      </c>
      <c r="D20" s="66">
        <f>D17-D12</f>
        <v>672.90000000000009</v>
      </c>
      <c r="E20" s="67">
        <f t="shared" ref="E20:P20" si="5">E17-E12</f>
        <v>1441.6000000000022</v>
      </c>
      <c r="F20" s="21">
        <f t="shared" si="5"/>
        <v>1152.3000000000002</v>
      </c>
      <c r="G20" s="41">
        <f t="shared" si="5"/>
        <v>5328.4000000000015</v>
      </c>
      <c r="H20" s="68">
        <f t="shared" si="5"/>
        <v>1768.1</v>
      </c>
      <c r="I20" s="67">
        <f t="shared" si="5"/>
        <v>2287.3000000000029</v>
      </c>
      <c r="J20" s="69">
        <f t="shared" ref="J20" si="6">J17-J12</f>
        <v>314.29999999999973</v>
      </c>
      <c r="K20" s="69">
        <f t="shared" si="5"/>
        <v>948.90000000000009</v>
      </c>
      <c r="L20" s="21">
        <f t="shared" ref="L20" si="7">L17-L12</f>
        <v>36.299999999999997</v>
      </c>
      <c r="M20" s="67">
        <f t="shared" si="5"/>
        <v>41.200000000000045</v>
      </c>
      <c r="N20" s="21">
        <f t="shared" si="5"/>
        <v>-3.0999999999999996</v>
      </c>
      <c r="O20" s="41">
        <f t="shared" si="5"/>
        <v>-290.49999999999977</v>
      </c>
      <c r="P20" s="21">
        <f t="shared" si="5"/>
        <v>7.5999999999999979</v>
      </c>
      <c r="Q20" s="42"/>
      <c r="R20" s="42"/>
    </row>
    <row r="21" spans="1:18" ht="17.100000000000001" customHeight="1" x14ac:dyDescent="0.25">
      <c r="A21" s="155"/>
      <c r="B21" s="15" t="s">
        <v>31</v>
      </c>
      <c r="C21" s="27">
        <f>C17/C12-1</f>
        <v>0.12460579520774107</v>
      </c>
      <c r="D21" s="60">
        <f>D17/D12-1</f>
        <v>0.51249047981721252</v>
      </c>
      <c r="E21" s="17">
        <f t="shared" ref="E21:P21" si="8">E17/E12-1</f>
        <v>4.8373890984255707E-2</v>
      </c>
      <c r="F21" s="19">
        <f t="shared" si="8"/>
        <v>0.56855972763605878</v>
      </c>
      <c r="G21" s="27">
        <f t="shared" si="8"/>
        <v>0.18841850662668502</v>
      </c>
      <c r="H21" s="38">
        <f t="shared" si="8"/>
        <v>1.1575880581380122</v>
      </c>
      <c r="I21" s="17">
        <f t="shared" si="8"/>
        <v>6.2438920524341857E-2</v>
      </c>
      <c r="J21" s="18">
        <f t="shared" ref="J21" si="9">J17/J12-1</f>
        <v>8.904944043065588E-2</v>
      </c>
      <c r="K21" s="18">
        <f t="shared" si="8"/>
        <v>0.66033402922755746</v>
      </c>
      <c r="L21" s="19">
        <f t="shared" ref="L21" si="10">L17/L12-1</f>
        <v>0.67850467289719618</v>
      </c>
      <c r="M21" s="17">
        <f t="shared" si="8"/>
        <v>3.9200761179828847E-2</v>
      </c>
      <c r="N21" s="19">
        <f t="shared" si="8"/>
        <v>-0.35632183908045978</v>
      </c>
      <c r="O21" s="27">
        <f t="shared" si="8"/>
        <v>-0.19290789561059818</v>
      </c>
      <c r="P21" s="19">
        <f t="shared" si="8"/>
        <v>0.37254901960784292</v>
      </c>
      <c r="Q21" s="42"/>
      <c r="R21" s="42"/>
    </row>
    <row r="22" spans="1:18" ht="17.100000000000001" customHeight="1" x14ac:dyDescent="0.25">
      <c r="A22" s="125" t="s">
        <v>58</v>
      </c>
      <c r="B22" s="20" t="s">
        <v>30</v>
      </c>
      <c r="C22" s="41">
        <f>C17-C7</f>
        <v>8198.6000000000022</v>
      </c>
      <c r="D22" s="66">
        <f>D17-D7</f>
        <v>-1148.4000000000001</v>
      </c>
      <c r="E22" s="67">
        <f t="shared" ref="E22:P22" si="11">E17-E7</f>
        <v>7111.7000000000044</v>
      </c>
      <c r="F22" s="21">
        <f t="shared" si="11"/>
        <v>-804.49999999999955</v>
      </c>
      <c r="G22" s="41">
        <f t="shared" si="11"/>
        <v>8081.7999999999993</v>
      </c>
      <c r="H22" s="68">
        <f t="shared" si="11"/>
        <v>-878.5</v>
      </c>
      <c r="I22" s="67">
        <f t="shared" si="11"/>
        <v>1624.4000000000015</v>
      </c>
      <c r="J22" s="69">
        <f t="shared" ref="J22" si="12">J17-J7</f>
        <v>-11.500000000000455</v>
      </c>
      <c r="K22" s="69">
        <f t="shared" si="11"/>
        <v>-4194.3999999999996</v>
      </c>
      <c r="L22" s="21">
        <f t="shared" ref="L22" si="13">L17-L7</f>
        <v>-75.8</v>
      </c>
      <c r="M22" s="67">
        <f t="shared" si="11"/>
        <v>-2.4000000000000909</v>
      </c>
      <c r="N22" s="21">
        <f t="shared" si="11"/>
        <v>-20.5</v>
      </c>
      <c r="O22" s="41">
        <f t="shared" si="11"/>
        <v>-550.29999999999995</v>
      </c>
      <c r="P22" s="21">
        <f t="shared" si="11"/>
        <v>-97</v>
      </c>
      <c r="Q22" s="42"/>
      <c r="R22" s="42"/>
    </row>
    <row r="23" spans="1:18" ht="17.100000000000001" customHeight="1" thickBot="1" x14ac:dyDescent="0.3">
      <c r="A23" s="156"/>
      <c r="B23" s="22" t="s">
        <v>31</v>
      </c>
      <c r="C23" s="31">
        <f>C17/C7-1</f>
        <v>0.34671809120242925</v>
      </c>
      <c r="D23" s="43">
        <f>D17/D7-1</f>
        <v>-0.36639760074019723</v>
      </c>
      <c r="E23" s="24">
        <f t="shared" ref="E23:P23" si="14">E17/E7-1</f>
        <v>0.29471097463439322</v>
      </c>
      <c r="F23" s="26">
        <f t="shared" si="14"/>
        <v>-0.20195807706790503</v>
      </c>
      <c r="G23" s="31">
        <f t="shared" si="14"/>
        <v>0.31660803409829907</v>
      </c>
      <c r="H23" s="39">
        <f t="shared" si="14"/>
        <v>-0.21046957355055107</v>
      </c>
      <c r="I23" s="24">
        <f t="shared" si="14"/>
        <v>4.355485246209323E-2</v>
      </c>
      <c r="J23" s="25">
        <f t="shared" ref="J23" si="15">J17/J7-1</f>
        <v>-2.9829066479911681E-3</v>
      </c>
      <c r="K23" s="25">
        <f t="shared" si="14"/>
        <v>-0.63741774691123498</v>
      </c>
      <c r="L23" s="26">
        <f t="shared" ref="L23" si="16">L17/L7-1</f>
        <v>-0.45772946859903385</v>
      </c>
      <c r="M23" s="24">
        <f t="shared" si="14"/>
        <v>-2.1925817650284563E-3</v>
      </c>
      <c r="N23" s="26">
        <f t="shared" si="14"/>
        <v>-0.78544061302681989</v>
      </c>
      <c r="O23" s="31">
        <f t="shared" si="14"/>
        <v>-0.31166109758169558</v>
      </c>
      <c r="P23" s="26">
        <f t="shared" si="14"/>
        <v>-0.77600000000000002</v>
      </c>
      <c r="Q23" s="42"/>
      <c r="R23" s="42"/>
    </row>
    <row r="24" spans="1:18" x14ac:dyDescent="0.25">
      <c r="A24" s="1" t="s">
        <v>105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</row>
    <row r="25" spans="1:18" x14ac:dyDescent="0.25">
      <c r="A25" s="1" t="s">
        <v>102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18" x14ac:dyDescent="0.25">
      <c r="A26" s="56" t="s">
        <v>80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1:18" x14ac:dyDescent="0.2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8" x14ac:dyDescent="0.2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1:18" x14ac:dyDescent="0.2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8" x14ac:dyDescent="0.2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18" x14ac:dyDescent="0.2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</row>
  </sheetData>
  <mergeCells count="37">
    <mergeCell ref="A3:B6"/>
    <mergeCell ref="A7:B7"/>
    <mergeCell ref="A8:B8"/>
    <mergeCell ref="A9:B9"/>
    <mergeCell ref="C4:C6"/>
    <mergeCell ref="A10:B10"/>
    <mergeCell ref="A11:B11"/>
    <mergeCell ref="A20:A21"/>
    <mergeCell ref="A22:A23"/>
    <mergeCell ref="A13:B13"/>
    <mergeCell ref="A14:B14"/>
    <mergeCell ref="A15:B15"/>
    <mergeCell ref="A16:B16"/>
    <mergeCell ref="A17:B17"/>
    <mergeCell ref="A18:A19"/>
    <mergeCell ref="A12:B12"/>
    <mergeCell ref="M3:N3"/>
    <mergeCell ref="O3:P3"/>
    <mergeCell ref="D4:D6"/>
    <mergeCell ref="E4:E6"/>
    <mergeCell ref="G4:G6"/>
    <mergeCell ref="H4:H6"/>
    <mergeCell ref="I4:J4"/>
    <mergeCell ref="K4:L4"/>
    <mergeCell ref="P4:P6"/>
    <mergeCell ref="F4:F6"/>
    <mergeCell ref="K5:K6"/>
    <mergeCell ref="L5:L6"/>
    <mergeCell ref="M4:M6"/>
    <mergeCell ref="N4:N6"/>
    <mergeCell ref="O4:O6"/>
    <mergeCell ref="I5:I6"/>
    <mergeCell ref="J5:J6"/>
    <mergeCell ref="C3:D3"/>
    <mergeCell ref="E3:F3"/>
    <mergeCell ref="G3:H3"/>
    <mergeCell ref="I3:L3"/>
  </mergeCells>
  <hyperlinks>
    <hyperlink ref="A2" location="OBSAH!A1" tooltip="o" display="zpět na obsah"/>
    <hyperlink ref="A25" r:id="rId1" display="http://www.msmt.cz/file/13234_1_1/"/>
  </hyperlinks>
  <pageMargins left="0.7" right="0.7" top="0.78740157499999996" bottom="0.78740157499999996" header="0.3" footer="0.3"/>
  <pageSetup paperSize="9" orientation="landscape" r:id="rId2"/>
  <ignoredErrors>
    <ignoredError sqref="C18:P2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workbookViewId="0"/>
  </sheetViews>
  <sheetFormatPr defaultRowHeight="15" x14ac:dyDescent="0.25"/>
  <cols>
    <col min="1" max="1" width="10.85546875" style="42" customWidth="1"/>
    <col min="2" max="2" width="4.5703125" style="42" customWidth="1"/>
    <col min="3" max="3" width="7.140625" style="42" customWidth="1"/>
    <col min="4" max="5" width="6.28515625" style="42" customWidth="1"/>
    <col min="6" max="6" width="7.28515625" style="42" customWidth="1"/>
    <col min="7" max="8" width="6.28515625" style="42" customWidth="1"/>
    <col min="9" max="9" width="7.140625" style="42" customWidth="1"/>
    <col min="10" max="11" width="6.28515625" style="42" customWidth="1"/>
    <col min="12" max="12" width="7.5703125" style="42" customWidth="1"/>
    <col min="13" max="14" width="6.28515625" style="42" customWidth="1"/>
    <col min="15" max="20" width="6" style="42" customWidth="1"/>
  </cols>
  <sheetData>
    <row r="1" spans="1:20" ht="15" customHeight="1" x14ac:dyDescent="0.25">
      <c r="A1" s="10" t="s">
        <v>86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20" ht="15.75" thickBot="1" x14ac:dyDescent="0.3">
      <c r="A2" s="12" t="s">
        <v>32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20" ht="30.75" customHeight="1" x14ac:dyDescent="0.25">
      <c r="A3" s="131" t="s">
        <v>33</v>
      </c>
      <c r="B3" s="132"/>
      <c r="C3" s="131" t="s">
        <v>60</v>
      </c>
      <c r="D3" s="176"/>
      <c r="E3" s="176"/>
      <c r="F3" s="163" t="s">
        <v>64</v>
      </c>
      <c r="G3" s="164"/>
      <c r="H3" s="165"/>
      <c r="I3" s="163" t="s">
        <v>65</v>
      </c>
      <c r="J3" s="164"/>
      <c r="K3" s="165"/>
      <c r="L3" s="163" t="s">
        <v>66</v>
      </c>
      <c r="M3" s="164"/>
      <c r="N3" s="165"/>
      <c r="O3" s="163" t="s">
        <v>67</v>
      </c>
      <c r="P3" s="164"/>
      <c r="Q3" s="166"/>
      <c r="R3" s="163" t="s">
        <v>68</v>
      </c>
      <c r="S3" s="164"/>
      <c r="T3" s="166"/>
    </row>
    <row r="4" spans="1:20" ht="15" customHeight="1" x14ac:dyDescent="0.25">
      <c r="A4" s="133"/>
      <c r="B4" s="134"/>
      <c r="C4" s="167" t="s">
        <v>61</v>
      </c>
      <c r="D4" s="170" t="s">
        <v>62</v>
      </c>
      <c r="E4" s="173" t="s">
        <v>63</v>
      </c>
      <c r="F4" s="167" t="s">
        <v>61</v>
      </c>
      <c r="G4" s="170" t="s">
        <v>62</v>
      </c>
      <c r="H4" s="173" t="s">
        <v>63</v>
      </c>
      <c r="I4" s="167" t="s">
        <v>61</v>
      </c>
      <c r="J4" s="170" t="s">
        <v>62</v>
      </c>
      <c r="K4" s="173" t="s">
        <v>63</v>
      </c>
      <c r="L4" s="167" t="s">
        <v>61</v>
      </c>
      <c r="M4" s="170" t="s">
        <v>62</v>
      </c>
      <c r="N4" s="173" t="s">
        <v>63</v>
      </c>
      <c r="O4" s="167" t="s">
        <v>61</v>
      </c>
      <c r="P4" s="170" t="s">
        <v>62</v>
      </c>
      <c r="Q4" s="173" t="s">
        <v>63</v>
      </c>
      <c r="R4" s="167" t="s">
        <v>61</v>
      </c>
      <c r="S4" s="170" t="s">
        <v>62</v>
      </c>
      <c r="T4" s="177" t="s">
        <v>63</v>
      </c>
    </row>
    <row r="5" spans="1:20" ht="15" customHeight="1" x14ac:dyDescent="0.25">
      <c r="A5" s="133"/>
      <c r="B5" s="134"/>
      <c r="C5" s="168"/>
      <c r="D5" s="171"/>
      <c r="E5" s="174"/>
      <c r="F5" s="168"/>
      <c r="G5" s="171"/>
      <c r="H5" s="174"/>
      <c r="I5" s="168"/>
      <c r="J5" s="171"/>
      <c r="K5" s="174"/>
      <c r="L5" s="168"/>
      <c r="M5" s="171"/>
      <c r="N5" s="174"/>
      <c r="O5" s="168"/>
      <c r="P5" s="171"/>
      <c r="Q5" s="174"/>
      <c r="R5" s="168"/>
      <c r="S5" s="171"/>
      <c r="T5" s="178"/>
    </row>
    <row r="6" spans="1:20" ht="15.75" thickBot="1" x14ac:dyDescent="0.3">
      <c r="A6" s="135"/>
      <c r="B6" s="136"/>
      <c r="C6" s="169"/>
      <c r="D6" s="172"/>
      <c r="E6" s="175"/>
      <c r="F6" s="169"/>
      <c r="G6" s="172"/>
      <c r="H6" s="175"/>
      <c r="I6" s="169"/>
      <c r="J6" s="172"/>
      <c r="K6" s="175"/>
      <c r="L6" s="169"/>
      <c r="M6" s="172"/>
      <c r="N6" s="175"/>
      <c r="O6" s="169"/>
      <c r="P6" s="172"/>
      <c r="Q6" s="175"/>
      <c r="R6" s="169"/>
      <c r="S6" s="172"/>
      <c r="T6" s="179"/>
    </row>
    <row r="7" spans="1:20" x14ac:dyDescent="0.25">
      <c r="A7" s="127" t="s">
        <v>2</v>
      </c>
      <c r="B7" s="128"/>
      <c r="C7" s="81">
        <v>26047.8</v>
      </c>
      <c r="D7" s="85">
        <v>605.70000000000005</v>
      </c>
      <c r="E7" s="85">
        <v>127.1</v>
      </c>
      <c r="F7" s="81">
        <v>27412</v>
      </c>
      <c r="G7" s="103">
        <v>475.9</v>
      </c>
      <c r="H7" s="85">
        <v>226.7</v>
      </c>
      <c r="I7" s="81">
        <v>29149.600000000002</v>
      </c>
      <c r="J7" s="103">
        <v>293.10000000000002</v>
      </c>
      <c r="K7" s="85">
        <v>257.5</v>
      </c>
      <c r="L7" s="81">
        <v>37781</v>
      </c>
      <c r="M7" s="103">
        <v>5328.7</v>
      </c>
      <c r="N7" s="84">
        <v>766.1</v>
      </c>
      <c r="O7" s="104" t="s">
        <v>24</v>
      </c>
      <c r="P7" s="105" t="s">
        <v>24</v>
      </c>
      <c r="Q7" s="106" t="s">
        <v>24</v>
      </c>
      <c r="R7" s="104" t="s">
        <v>24</v>
      </c>
      <c r="S7" s="105" t="s">
        <v>24</v>
      </c>
      <c r="T7" s="106" t="s">
        <v>24</v>
      </c>
    </row>
    <row r="8" spans="1:20" x14ac:dyDescent="0.25">
      <c r="A8" s="127" t="s">
        <v>3</v>
      </c>
      <c r="B8" s="128"/>
      <c r="C8" s="81">
        <v>26830.000000000004</v>
      </c>
      <c r="D8" s="85">
        <v>767.2</v>
      </c>
      <c r="E8" s="85">
        <v>142</v>
      </c>
      <c r="F8" s="81">
        <v>27622.899999999998</v>
      </c>
      <c r="G8" s="103">
        <v>511.9</v>
      </c>
      <c r="H8" s="85">
        <v>240.1</v>
      </c>
      <c r="I8" s="81">
        <v>28736.1</v>
      </c>
      <c r="J8" s="103">
        <v>309.7</v>
      </c>
      <c r="K8" s="85">
        <v>248.2</v>
      </c>
      <c r="L8" s="81">
        <v>36018.400000000001</v>
      </c>
      <c r="M8" s="103">
        <v>5002.7</v>
      </c>
      <c r="N8" s="84">
        <v>767.7</v>
      </c>
      <c r="O8" s="104" t="s">
        <v>24</v>
      </c>
      <c r="P8" s="105" t="s">
        <v>24</v>
      </c>
      <c r="Q8" s="106" t="s">
        <v>24</v>
      </c>
      <c r="R8" s="104" t="s">
        <v>24</v>
      </c>
      <c r="S8" s="105" t="s">
        <v>24</v>
      </c>
      <c r="T8" s="106" t="s">
        <v>24</v>
      </c>
    </row>
    <row r="9" spans="1:20" x14ac:dyDescent="0.25">
      <c r="A9" s="127" t="s">
        <v>4</v>
      </c>
      <c r="B9" s="128"/>
      <c r="C9" s="81">
        <v>27476.799999999999</v>
      </c>
      <c r="D9" s="85">
        <v>956.5</v>
      </c>
      <c r="E9" s="85">
        <v>149.69999999999999</v>
      </c>
      <c r="F9" s="81">
        <v>28214.6</v>
      </c>
      <c r="G9" s="103">
        <v>569.70000000000005</v>
      </c>
      <c r="H9" s="85">
        <v>240.8</v>
      </c>
      <c r="I9" s="81">
        <v>28671.199999999997</v>
      </c>
      <c r="J9" s="103">
        <v>305.89999999999998</v>
      </c>
      <c r="K9" s="85">
        <v>266.89999999999998</v>
      </c>
      <c r="L9" s="81">
        <v>34728.300000000003</v>
      </c>
      <c r="M9" s="103">
        <v>4701.5</v>
      </c>
      <c r="N9" s="84">
        <v>784.3</v>
      </c>
      <c r="O9" s="104" t="s">
        <v>24</v>
      </c>
      <c r="P9" s="105" t="s">
        <v>24</v>
      </c>
      <c r="Q9" s="106" t="s">
        <v>24</v>
      </c>
      <c r="R9" s="104" t="s">
        <v>24</v>
      </c>
      <c r="S9" s="105" t="s">
        <v>24</v>
      </c>
      <c r="T9" s="106" t="s">
        <v>24</v>
      </c>
    </row>
    <row r="10" spans="1:20" x14ac:dyDescent="0.25">
      <c r="A10" s="127" t="s">
        <v>5</v>
      </c>
      <c r="B10" s="128"/>
      <c r="C10" s="81">
        <v>27969.9</v>
      </c>
      <c r="D10" s="85">
        <v>1145.2</v>
      </c>
      <c r="E10" s="85">
        <v>168.3</v>
      </c>
      <c r="F10" s="81">
        <v>28994.100000000002</v>
      </c>
      <c r="G10" s="103">
        <v>638.29999999999995</v>
      </c>
      <c r="H10" s="85">
        <v>255.9</v>
      </c>
      <c r="I10" s="81">
        <v>28647</v>
      </c>
      <c r="J10" s="103">
        <v>331.3</v>
      </c>
      <c r="K10" s="85">
        <v>262.10000000000002</v>
      </c>
      <c r="L10" s="81">
        <v>33710.6</v>
      </c>
      <c r="M10" s="103">
        <v>4558.8</v>
      </c>
      <c r="N10" s="84">
        <v>800.7</v>
      </c>
      <c r="O10" s="81">
        <v>876.3</v>
      </c>
      <c r="P10" s="103">
        <v>113.1</v>
      </c>
      <c r="Q10" s="82">
        <v>74</v>
      </c>
      <c r="R10" s="81">
        <v>1265</v>
      </c>
      <c r="S10" s="103">
        <v>364.8</v>
      </c>
      <c r="T10" s="82">
        <v>112.7</v>
      </c>
    </row>
    <row r="11" spans="1:20" x14ac:dyDescent="0.25">
      <c r="A11" s="127" t="s">
        <v>6</v>
      </c>
      <c r="B11" s="128"/>
      <c r="C11" s="81">
        <v>28104.899999999998</v>
      </c>
      <c r="D11" s="85">
        <v>1229.9000000000001</v>
      </c>
      <c r="E11" s="85">
        <v>179</v>
      </c>
      <c r="F11" s="81">
        <v>29854.5</v>
      </c>
      <c r="G11" s="103">
        <v>702.7</v>
      </c>
      <c r="H11" s="85">
        <v>271.8</v>
      </c>
      <c r="I11" s="81">
        <v>28739.200000000001</v>
      </c>
      <c r="J11" s="103">
        <v>381.4</v>
      </c>
      <c r="K11" s="85">
        <v>271.10000000000002</v>
      </c>
      <c r="L11" s="81">
        <v>33036.6</v>
      </c>
      <c r="M11" s="103">
        <v>4528.8999999999996</v>
      </c>
      <c r="N11" s="84">
        <v>820.4</v>
      </c>
      <c r="O11" s="81">
        <v>874</v>
      </c>
      <c r="P11" s="103">
        <v>115.3</v>
      </c>
      <c r="Q11" s="82">
        <v>73.599999999999994</v>
      </c>
      <c r="R11" s="81">
        <v>1236</v>
      </c>
      <c r="S11" s="103">
        <v>334.3</v>
      </c>
      <c r="T11" s="82">
        <v>97</v>
      </c>
    </row>
    <row r="12" spans="1:20" x14ac:dyDescent="0.25">
      <c r="A12" s="127" t="s">
        <v>7</v>
      </c>
      <c r="B12" s="128"/>
      <c r="C12" s="81">
        <v>28194.2</v>
      </c>
      <c r="D12" s="85">
        <v>1249</v>
      </c>
      <c r="E12" s="85">
        <v>186.3</v>
      </c>
      <c r="F12" s="81">
        <v>30692.7</v>
      </c>
      <c r="G12" s="103">
        <v>849.4</v>
      </c>
      <c r="H12" s="85">
        <v>285.8</v>
      </c>
      <c r="I12" s="81">
        <v>29106</v>
      </c>
      <c r="J12" s="103">
        <v>427.3</v>
      </c>
      <c r="K12" s="85">
        <v>273.7</v>
      </c>
      <c r="L12" s="81">
        <v>32630.9</v>
      </c>
      <c r="M12" s="103">
        <v>4618.3999999999996</v>
      </c>
      <c r="N12" s="84">
        <v>820.3</v>
      </c>
      <c r="O12" s="81">
        <v>864.6</v>
      </c>
      <c r="P12" s="103">
        <v>120.5</v>
      </c>
      <c r="Q12" s="82">
        <v>74.599999999999994</v>
      </c>
      <c r="R12" s="81">
        <v>1128.5</v>
      </c>
      <c r="S12" s="103">
        <v>310.10000000000002</v>
      </c>
      <c r="T12" s="82">
        <v>87.7</v>
      </c>
    </row>
    <row r="13" spans="1:20" x14ac:dyDescent="0.25">
      <c r="A13" s="127" t="s">
        <v>26</v>
      </c>
      <c r="B13" s="128"/>
      <c r="C13" s="81">
        <v>28771.3</v>
      </c>
      <c r="D13" s="85">
        <v>1345.6</v>
      </c>
      <c r="E13" s="85">
        <v>186.3</v>
      </c>
      <c r="F13" s="81">
        <v>31221.7</v>
      </c>
      <c r="G13" s="107">
        <v>941.8</v>
      </c>
      <c r="H13" s="85">
        <v>288.8</v>
      </c>
      <c r="I13" s="81">
        <v>29785.1</v>
      </c>
      <c r="J13" s="107">
        <v>473.3</v>
      </c>
      <c r="K13" s="85">
        <v>294.10000000000002</v>
      </c>
      <c r="L13" s="81">
        <v>32568.2</v>
      </c>
      <c r="M13" s="107">
        <v>4711.1000000000004</v>
      </c>
      <c r="N13" s="84">
        <v>835.6</v>
      </c>
      <c r="O13" s="81">
        <v>865.19999999999993</v>
      </c>
      <c r="P13" s="107">
        <v>109.9</v>
      </c>
      <c r="Q13" s="82">
        <v>65.7</v>
      </c>
      <c r="R13" s="81">
        <v>1073.4000000000001</v>
      </c>
      <c r="S13" s="107">
        <v>290.5</v>
      </c>
      <c r="T13" s="82">
        <v>86.4</v>
      </c>
    </row>
    <row r="14" spans="1:20" x14ac:dyDescent="0.25">
      <c r="A14" s="127" t="s">
        <v>29</v>
      </c>
      <c r="B14" s="128"/>
      <c r="C14" s="81">
        <v>28992.9</v>
      </c>
      <c r="D14" s="85">
        <v>1400.8</v>
      </c>
      <c r="E14" s="85">
        <v>187.1</v>
      </c>
      <c r="F14" s="81">
        <v>31477.199999999997</v>
      </c>
      <c r="G14" s="107">
        <v>1068.2</v>
      </c>
      <c r="H14" s="85">
        <v>284.3</v>
      </c>
      <c r="I14" s="81">
        <v>30675.3</v>
      </c>
      <c r="J14" s="107">
        <v>522.4</v>
      </c>
      <c r="K14" s="85">
        <v>317.89999999999998</v>
      </c>
      <c r="L14" s="81">
        <v>32616.400000000001</v>
      </c>
      <c r="M14" s="107">
        <v>4764.3999999999996</v>
      </c>
      <c r="N14" s="84">
        <v>842.6</v>
      </c>
      <c r="O14" s="81">
        <v>872.19999999999993</v>
      </c>
      <c r="P14" s="107">
        <v>113</v>
      </c>
      <c r="Q14" s="82">
        <v>50.6</v>
      </c>
      <c r="R14" s="81">
        <v>985.9</v>
      </c>
      <c r="S14" s="107">
        <v>299</v>
      </c>
      <c r="T14" s="82">
        <v>78.099999999999994</v>
      </c>
    </row>
    <row r="15" spans="1:20" x14ac:dyDescent="0.25">
      <c r="A15" s="127" t="s">
        <v>34</v>
      </c>
      <c r="B15" s="128"/>
      <c r="C15" s="81">
        <v>30753.3</v>
      </c>
      <c r="D15" s="85">
        <v>1431.6</v>
      </c>
      <c r="E15" s="85">
        <v>187.7</v>
      </c>
      <c r="F15" s="81">
        <v>31986.9</v>
      </c>
      <c r="G15" s="107">
        <v>1199.5</v>
      </c>
      <c r="H15" s="85">
        <v>277.3</v>
      </c>
      <c r="I15" s="81">
        <v>32596.9</v>
      </c>
      <c r="J15" s="107">
        <v>662.9</v>
      </c>
      <c r="K15" s="85">
        <v>317.39999999999998</v>
      </c>
      <c r="L15" s="81">
        <v>33454.199999999997</v>
      </c>
      <c r="M15" s="107">
        <v>4845.2</v>
      </c>
      <c r="N15" s="84">
        <v>833.9</v>
      </c>
      <c r="O15" s="81">
        <v>885.6</v>
      </c>
      <c r="P15" s="107">
        <v>124.8</v>
      </c>
      <c r="Q15" s="82">
        <v>59.4</v>
      </c>
      <c r="R15" s="81">
        <v>903.5</v>
      </c>
      <c r="S15" s="107">
        <v>289.39999999999998</v>
      </c>
      <c r="T15" s="82">
        <v>81.8</v>
      </c>
    </row>
    <row r="16" spans="1:20" x14ac:dyDescent="0.25">
      <c r="A16" s="127" t="s">
        <v>41</v>
      </c>
      <c r="B16" s="128"/>
      <c r="C16" s="81">
        <v>31465.599999999999</v>
      </c>
      <c r="D16" s="85">
        <v>1501.1</v>
      </c>
      <c r="E16" s="85">
        <v>190</v>
      </c>
      <c r="F16" s="81">
        <v>32429.1</v>
      </c>
      <c r="G16" s="107">
        <v>1335</v>
      </c>
      <c r="H16" s="85">
        <v>293.2</v>
      </c>
      <c r="I16" s="81">
        <v>34398.199999999997</v>
      </c>
      <c r="J16" s="107">
        <v>757.3</v>
      </c>
      <c r="K16" s="85">
        <v>322.10000000000002</v>
      </c>
      <c r="L16" s="81">
        <v>34326.299999999996</v>
      </c>
      <c r="M16" s="107">
        <v>5004.1000000000004</v>
      </c>
      <c r="N16" s="84">
        <v>862.9</v>
      </c>
      <c r="O16" s="81">
        <v>920.2</v>
      </c>
      <c r="P16" s="107">
        <v>40.200000000000003</v>
      </c>
      <c r="Q16" s="82">
        <v>62.6</v>
      </c>
      <c r="R16" s="81">
        <v>804.8</v>
      </c>
      <c r="S16" s="107">
        <v>360.2</v>
      </c>
      <c r="T16" s="82">
        <v>76.5</v>
      </c>
    </row>
    <row r="17" spans="1:20" ht="15.75" thickBot="1" x14ac:dyDescent="0.3">
      <c r="A17" s="127" t="s">
        <v>51</v>
      </c>
      <c r="B17" s="128"/>
      <c r="C17" s="81">
        <v>32009.8</v>
      </c>
      <c r="D17" s="85">
        <v>1623.1</v>
      </c>
      <c r="E17" s="85">
        <v>197.9</v>
      </c>
      <c r="F17" s="90">
        <v>32678.799999999999</v>
      </c>
      <c r="G17" s="108">
        <v>1447.2</v>
      </c>
      <c r="H17" s="85">
        <v>295.8</v>
      </c>
      <c r="I17" s="90">
        <v>35673.4</v>
      </c>
      <c r="J17" s="108">
        <v>898.9</v>
      </c>
      <c r="K17" s="85">
        <v>331.2</v>
      </c>
      <c r="L17" s="90">
        <v>35209.1</v>
      </c>
      <c r="M17" s="108">
        <v>5186</v>
      </c>
      <c r="N17" s="84">
        <v>910.7</v>
      </c>
      <c r="O17" s="90">
        <v>927.6</v>
      </c>
      <c r="P17" s="108">
        <v>108.8</v>
      </c>
      <c r="Q17" s="91">
        <v>61.4</v>
      </c>
      <c r="R17" s="90">
        <v>843.1</v>
      </c>
      <c r="S17" s="108">
        <v>320.5</v>
      </c>
      <c r="T17" s="91">
        <v>79.8</v>
      </c>
    </row>
    <row r="18" spans="1:20" ht="15.95" customHeight="1" x14ac:dyDescent="0.25">
      <c r="A18" s="129" t="s">
        <v>52</v>
      </c>
      <c r="B18" s="13" t="s">
        <v>30</v>
      </c>
      <c r="C18" s="63">
        <f>C17-C16</f>
        <v>544.20000000000073</v>
      </c>
      <c r="D18" s="40">
        <f>D17-D16</f>
        <v>122</v>
      </c>
      <c r="E18" s="40">
        <f>E17-E16</f>
        <v>7.9000000000000057</v>
      </c>
      <c r="F18" s="63">
        <f t="shared" ref="F18:T18" si="0">F17-F16</f>
        <v>249.70000000000073</v>
      </c>
      <c r="G18" s="65">
        <f t="shared" si="0"/>
        <v>112.20000000000005</v>
      </c>
      <c r="H18" s="65">
        <f t="shared" si="0"/>
        <v>2.6000000000000227</v>
      </c>
      <c r="I18" s="63">
        <f t="shared" si="0"/>
        <v>1275.2000000000044</v>
      </c>
      <c r="J18" s="65">
        <f t="shared" si="0"/>
        <v>141.60000000000002</v>
      </c>
      <c r="K18" s="65">
        <f t="shared" si="0"/>
        <v>9.0999999999999659</v>
      </c>
      <c r="L18" s="63">
        <f t="shared" si="0"/>
        <v>882.80000000000291</v>
      </c>
      <c r="M18" s="65">
        <f t="shared" si="0"/>
        <v>181.89999999999964</v>
      </c>
      <c r="N18" s="65">
        <f t="shared" si="0"/>
        <v>47.800000000000068</v>
      </c>
      <c r="O18" s="63">
        <f t="shared" si="0"/>
        <v>7.3999999999999773</v>
      </c>
      <c r="P18" s="65">
        <f t="shared" si="0"/>
        <v>68.599999999999994</v>
      </c>
      <c r="Q18" s="65">
        <f t="shared" si="0"/>
        <v>-1.2000000000000028</v>
      </c>
      <c r="R18" s="63">
        <f t="shared" si="0"/>
        <v>38.300000000000068</v>
      </c>
      <c r="S18" s="65">
        <f t="shared" si="0"/>
        <v>-39.699999999999989</v>
      </c>
      <c r="T18" s="14">
        <f t="shared" si="0"/>
        <v>3.2999999999999972</v>
      </c>
    </row>
    <row r="19" spans="1:20" ht="15.95" customHeight="1" x14ac:dyDescent="0.25">
      <c r="A19" s="130"/>
      <c r="B19" s="15" t="s">
        <v>31</v>
      </c>
      <c r="C19" s="17">
        <f>C17/C16-1</f>
        <v>1.7295077799247549E-2</v>
      </c>
      <c r="D19" s="27">
        <f>D17/D16-1</f>
        <v>8.127373259609616E-2</v>
      </c>
      <c r="E19" s="27">
        <f>E17/E16-1</f>
        <v>4.157894736842116E-2</v>
      </c>
      <c r="F19" s="17">
        <f t="shared" ref="F19:T19" si="1">F17/F16-1</f>
        <v>7.6998744954377418E-3</v>
      </c>
      <c r="G19" s="18">
        <f t="shared" si="1"/>
        <v>8.4044943820224649E-2</v>
      </c>
      <c r="H19" s="18">
        <f t="shared" si="1"/>
        <v>8.867667121418954E-3</v>
      </c>
      <c r="I19" s="17">
        <f t="shared" si="1"/>
        <v>3.7071707240495355E-2</v>
      </c>
      <c r="J19" s="18">
        <f t="shared" si="1"/>
        <v>0.18698006074211015</v>
      </c>
      <c r="K19" s="18">
        <f t="shared" si="1"/>
        <v>2.8252095622477436E-2</v>
      </c>
      <c r="L19" s="17">
        <f t="shared" si="1"/>
        <v>2.5717889781304848E-2</v>
      </c>
      <c r="M19" s="18">
        <f t="shared" si="1"/>
        <v>3.6350192841869688E-2</v>
      </c>
      <c r="N19" s="18">
        <f t="shared" si="1"/>
        <v>5.5394599605979922E-2</v>
      </c>
      <c r="O19" s="17">
        <f t="shared" si="1"/>
        <v>8.0417300586828055E-3</v>
      </c>
      <c r="P19" s="18">
        <f t="shared" si="1"/>
        <v>1.706467661691542</v>
      </c>
      <c r="Q19" s="18">
        <f t="shared" si="1"/>
        <v>-1.9169329073482455E-2</v>
      </c>
      <c r="R19" s="17">
        <f t="shared" si="1"/>
        <v>4.7589463220676143E-2</v>
      </c>
      <c r="S19" s="18">
        <f t="shared" si="1"/>
        <v>-0.11021654636313161</v>
      </c>
      <c r="T19" s="19">
        <f t="shared" si="1"/>
        <v>4.3137254901960853E-2</v>
      </c>
    </row>
    <row r="20" spans="1:20" ht="15.95" customHeight="1" x14ac:dyDescent="0.25">
      <c r="A20" s="125" t="s">
        <v>57</v>
      </c>
      <c r="B20" s="20" t="s">
        <v>30</v>
      </c>
      <c r="C20" s="67">
        <f>C17-C12</f>
        <v>3815.5999999999985</v>
      </c>
      <c r="D20" s="41">
        <f>D17-D12</f>
        <v>374.09999999999991</v>
      </c>
      <c r="E20" s="41">
        <f>E17-E12</f>
        <v>11.599999999999994</v>
      </c>
      <c r="F20" s="67">
        <f t="shared" ref="F20:T20" si="2">F17-F12</f>
        <v>1986.0999999999985</v>
      </c>
      <c r="G20" s="69">
        <f t="shared" si="2"/>
        <v>597.80000000000007</v>
      </c>
      <c r="H20" s="69">
        <f t="shared" si="2"/>
        <v>10</v>
      </c>
      <c r="I20" s="67">
        <f t="shared" si="2"/>
        <v>6567.4000000000015</v>
      </c>
      <c r="J20" s="69">
        <f t="shared" si="2"/>
        <v>471.59999999999997</v>
      </c>
      <c r="K20" s="69">
        <f t="shared" si="2"/>
        <v>57.5</v>
      </c>
      <c r="L20" s="67">
        <f t="shared" si="2"/>
        <v>2578.1999999999971</v>
      </c>
      <c r="M20" s="69">
        <f t="shared" si="2"/>
        <v>567.60000000000036</v>
      </c>
      <c r="N20" s="69">
        <f t="shared" si="2"/>
        <v>90.400000000000091</v>
      </c>
      <c r="O20" s="67">
        <f t="shared" si="2"/>
        <v>63</v>
      </c>
      <c r="P20" s="69">
        <f t="shared" si="2"/>
        <v>-11.700000000000003</v>
      </c>
      <c r="Q20" s="69">
        <f t="shared" si="2"/>
        <v>-13.199999999999996</v>
      </c>
      <c r="R20" s="67">
        <f t="shared" si="2"/>
        <v>-285.39999999999998</v>
      </c>
      <c r="S20" s="69">
        <f t="shared" si="2"/>
        <v>10.399999999999977</v>
      </c>
      <c r="T20" s="21">
        <f t="shared" si="2"/>
        <v>-7.9000000000000057</v>
      </c>
    </row>
    <row r="21" spans="1:20" ht="15.95" customHeight="1" x14ac:dyDescent="0.25">
      <c r="A21" s="130"/>
      <c r="B21" s="15" t="s">
        <v>31</v>
      </c>
      <c r="C21" s="17">
        <f>C17/C12-1</f>
        <v>0.13533279894446371</v>
      </c>
      <c r="D21" s="27">
        <f>D17/D12-1</f>
        <v>0.29951961569255392</v>
      </c>
      <c r="E21" s="27">
        <f>E17/E12-1</f>
        <v>6.2265163714439131E-2</v>
      </c>
      <c r="F21" s="17">
        <f t="shared" ref="F21:T21" si="3">F17/F12-1</f>
        <v>6.4709197952607544E-2</v>
      </c>
      <c r="G21" s="18">
        <f t="shared" si="3"/>
        <v>0.70379091123145754</v>
      </c>
      <c r="H21" s="18">
        <f t="shared" si="3"/>
        <v>3.4989503149055246E-2</v>
      </c>
      <c r="I21" s="17">
        <f t="shared" si="3"/>
        <v>0.22563732563732564</v>
      </c>
      <c r="J21" s="18">
        <f t="shared" si="3"/>
        <v>1.10367423355956</v>
      </c>
      <c r="K21" s="18">
        <f t="shared" si="3"/>
        <v>0.2100840336134453</v>
      </c>
      <c r="L21" s="17">
        <f t="shared" si="3"/>
        <v>7.90109987772325E-2</v>
      </c>
      <c r="M21" s="18">
        <f t="shared" si="3"/>
        <v>0.12289970552572327</v>
      </c>
      <c r="N21" s="18">
        <f t="shared" si="3"/>
        <v>0.11020358405461428</v>
      </c>
      <c r="O21" s="17">
        <f t="shared" si="3"/>
        <v>7.2866065232477517E-2</v>
      </c>
      <c r="P21" s="18">
        <f t="shared" si="3"/>
        <v>-9.7095435684647291E-2</v>
      </c>
      <c r="Q21" s="18">
        <f t="shared" si="3"/>
        <v>-0.17694369973190349</v>
      </c>
      <c r="R21" s="17">
        <f t="shared" si="3"/>
        <v>-0.25290208241027912</v>
      </c>
      <c r="S21" s="18">
        <f t="shared" si="3"/>
        <v>3.3537568526281758E-2</v>
      </c>
      <c r="T21" s="19">
        <f t="shared" si="3"/>
        <v>-9.0079817559863273E-2</v>
      </c>
    </row>
    <row r="22" spans="1:20" ht="15.95" customHeight="1" x14ac:dyDescent="0.25">
      <c r="A22" s="125" t="s">
        <v>58</v>
      </c>
      <c r="B22" s="20" t="s">
        <v>30</v>
      </c>
      <c r="C22" s="67">
        <f>C17-C7</f>
        <v>5962</v>
      </c>
      <c r="D22" s="41">
        <f>D17-D7</f>
        <v>1017.3999999999999</v>
      </c>
      <c r="E22" s="41">
        <f>E17-E7</f>
        <v>70.800000000000011</v>
      </c>
      <c r="F22" s="67">
        <f t="shared" ref="F22:N22" si="4">F17-F7</f>
        <v>5266.7999999999993</v>
      </c>
      <c r="G22" s="69">
        <f t="shared" si="4"/>
        <v>971.30000000000007</v>
      </c>
      <c r="H22" s="69">
        <f t="shared" si="4"/>
        <v>69.100000000000023</v>
      </c>
      <c r="I22" s="67">
        <f t="shared" si="4"/>
        <v>6523.7999999999993</v>
      </c>
      <c r="J22" s="69">
        <f t="shared" si="4"/>
        <v>605.79999999999995</v>
      </c>
      <c r="K22" s="69">
        <f t="shared" si="4"/>
        <v>73.699999999999989</v>
      </c>
      <c r="L22" s="67">
        <f t="shared" si="4"/>
        <v>-2571.9000000000015</v>
      </c>
      <c r="M22" s="69">
        <f t="shared" si="4"/>
        <v>-142.69999999999982</v>
      </c>
      <c r="N22" s="69">
        <f t="shared" si="4"/>
        <v>144.60000000000002</v>
      </c>
      <c r="O22" s="34" t="s">
        <v>24</v>
      </c>
      <c r="P22" s="29" t="s">
        <v>24</v>
      </c>
      <c r="Q22" s="29" t="s">
        <v>24</v>
      </c>
      <c r="R22" s="34" t="s">
        <v>24</v>
      </c>
      <c r="S22" s="29" t="s">
        <v>24</v>
      </c>
      <c r="T22" s="30" t="s">
        <v>24</v>
      </c>
    </row>
    <row r="23" spans="1:20" ht="15.95" customHeight="1" thickBot="1" x14ac:dyDescent="0.3">
      <c r="A23" s="126"/>
      <c r="B23" s="22" t="s">
        <v>31</v>
      </c>
      <c r="C23" s="24">
        <f>C17/C7-1</f>
        <v>0.22888689255906458</v>
      </c>
      <c r="D23" s="31">
        <f>D17/D7-1</f>
        <v>1.6797094271091297</v>
      </c>
      <c r="E23" s="31">
        <f>E17/E7-1</f>
        <v>0.55704169944925264</v>
      </c>
      <c r="F23" s="24">
        <f t="shared" ref="F23:N23" si="5">F17/F7-1</f>
        <v>0.19213483146067412</v>
      </c>
      <c r="G23" s="25">
        <f t="shared" si="5"/>
        <v>2.0409749947467959</v>
      </c>
      <c r="H23" s="25">
        <f t="shared" si="5"/>
        <v>0.30480811645346284</v>
      </c>
      <c r="I23" s="24">
        <f t="shared" si="5"/>
        <v>0.2238041002277904</v>
      </c>
      <c r="J23" s="25">
        <f t="shared" si="5"/>
        <v>2.0668713749573522</v>
      </c>
      <c r="K23" s="25">
        <f t="shared" si="5"/>
        <v>0.28621359223300957</v>
      </c>
      <c r="L23" s="24">
        <f t="shared" si="5"/>
        <v>-6.8073899579153552E-2</v>
      </c>
      <c r="M23" s="25">
        <f t="shared" si="5"/>
        <v>-2.6779514703398566E-2</v>
      </c>
      <c r="N23" s="25">
        <f t="shared" si="5"/>
        <v>0.18874820519514435</v>
      </c>
      <c r="O23" s="35" t="s">
        <v>24</v>
      </c>
      <c r="P23" s="32" t="s">
        <v>24</v>
      </c>
      <c r="Q23" s="32" t="s">
        <v>24</v>
      </c>
      <c r="R23" s="35" t="s">
        <v>24</v>
      </c>
      <c r="S23" s="32" t="s">
        <v>24</v>
      </c>
      <c r="T23" s="33" t="s">
        <v>24</v>
      </c>
    </row>
    <row r="24" spans="1:20" x14ac:dyDescent="0.25">
      <c r="A24" s="1" t="s">
        <v>104</v>
      </c>
      <c r="O24" s="3"/>
    </row>
    <row r="25" spans="1:20" x14ac:dyDescent="0.25">
      <c r="O25" s="3"/>
    </row>
  </sheetData>
  <mergeCells count="39">
    <mergeCell ref="A3:B6"/>
    <mergeCell ref="S4:S6"/>
    <mergeCell ref="T4:T6"/>
    <mergeCell ref="I4:I6"/>
    <mergeCell ref="J4:J6"/>
    <mergeCell ref="F4:F6"/>
    <mergeCell ref="G4:G6"/>
    <mergeCell ref="H4:H6"/>
    <mergeCell ref="O4:O6"/>
    <mergeCell ref="P4:P6"/>
    <mergeCell ref="Q4:Q6"/>
    <mergeCell ref="R4:R6"/>
    <mergeCell ref="K4:K6"/>
    <mergeCell ref="L4:L6"/>
    <mergeCell ref="M4:M6"/>
    <mergeCell ref="N4:N6"/>
    <mergeCell ref="A12:B12"/>
    <mergeCell ref="A7:B7"/>
    <mergeCell ref="A8:B8"/>
    <mergeCell ref="A9:B9"/>
    <mergeCell ref="A10:B10"/>
    <mergeCell ref="A11:B11"/>
    <mergeCell ref="I3:K3"/>
    <mergeCell ref="L3:N3"/>
    <mergeCell ref="O3:Q3"/>
    <mergeCell ref="R3:T3"/>
    <mergeCell ref="C4:C6"/>
    <mergeCell ref="D4:D6"/>
    <mergeCell ref="E4:E6"/>
    <mergeCell ref="C3:E3"/>
    <mergeCell ref="F3:H3"/>
    <mergeCell ref="A20:A21"/>
    <mergeCell ref="A22:A23"/>
    <mergeCell ref="A13:B13"/>
    <mergeCell ref="A14:B14"/>
    <mergeCell ref="A15:B15"/>
    <mergeCell ref="A16:B16"/>
    <mergeCell ref="A17:B17"/>
    <mergeCell ref="A18:A19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  <ignoredErrors>
    <ignoredError sqref="C18:T2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workbookViewId="0"/>
  </sheetViews>
  <sheetFormatPr defaultRowHeight="15" x14ac:dyDescent="0.25"/>
  <cols>
    <col min="1" max="1" width="10.7109375" style="42" customWidth="1"/>
    <col min="2" max="2" width="5.42578125" style="42" customWidth="1"/>
    <col min="3" max="3" width="6.85546875" style="42" customWidth="1"/>
    <col min="4" max="5" width="6.28515625" style="42" customWidth="1"/>
    <col min="6" max="6" width="7.140625" style="42" customWidth="1"/>
    <col min="7" max="8" width="6.28515625" style="42" customWidth="1"/>
    <col min="9" max="9" width="7" style="42" customWidth="1"/>
    <col min="10" max="11" width="6.28515625" style="42" customWidth="1"/>
    <col min="12" max="12" width="7" style="42" customWidth="1"/>
    <col min="13" max="14" width="6.28515625" style="42" customWidth="1"/>
    <col min="15" max="20" width="6" style="42" customWidth="1"/>
  </cols>
  <sheetData>
    <row r="1" spans="1:20" x14ac:dyDescent="0.25">
      <c r="A1" s="10" t="s">
        <v>87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20" ht="15.75" thickBot="1" x14ac:dyDescent="0.3">
      <c r="A2" s="12" t="s">
        <v>32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20" ht="28.5" customHeight="1" x14ac:dyDescent="0.25">
      <c r="A3" s="131" t="s">
        <v>33</v>
      </c>
      <c r="B3" s="132"/>
      <c r="C3" s="131" t="s">
        <v>60</v>
      </c>
      <c r="D3" s="176"/>
      <c r="E3" s="176"/>
      <c r="F3" s="163" t="s">
        <v>64</v>
      </c>
      <c r="G3" s="164"/>
      <c r="H3" s="165"/>
      <c r="I3" s="163" t="s">
        <v>65</v>
      </c>
      <c r="J3" s="164"/>
      <c r="K3" s="165"/>
      <c r="L3" s="163" t="s">
        <v>66</v>
      </c>
      <c r="M3" s="164"/>
      <c r="N3" s="165"/>
      <c r="O3" s="163" t="s">
        <v>67</v>
      </c>
      <c r="P3" s="164"/>
      <c r="Q3" s="166"/>
      <c r="R3" s="163" t="s">
        <v>68</v>
      </c>
      <c r="S3" s="164"/>
      <c r="T3" s="166"/>
    </row>
    <row r="4" spans="1:20" ht="15" customHeight="1" x14ac:dyDescent="0.25">
      <c r="A4" s="133"/>
      <c r="B4" s="134"/>
      <c r="C4" s="167" t="s">
        <v>61</v>
      </c>
      <c r="D4" s="170" t="s">
        <v>62</v>
      </c>
      <c r="E4" s="173" t="s">
        <v>63</v>
      </c>
      <c r="F4" s="167" t="s">
        <v>61</v>
      </c>
      <c r="G4" s="170" t="s">
        <v>62</v>
      </c>
      <c r="H4" s="173" t="s">
        <v>63</v>
      </c>
      <c r="I4" s="167" t="s">
        <v>61</v>
      </c>
      <c r="J4" s="170" t="s">
        <v>62</v>
      </c>
      <c r="K4" s="173" t="s">
        <v>63</v>
      </c>
      <c r="L4" s="167" t="s">
        <v>61</v>
      </c>
      <c r="M4" s="170" t="s">
        <v>62</v>
      </c>
      <c r="N4" s="173" t="s">
        <v>63</v>
      </c>
      <c r="O4" s="167" t="s">
        <v>61</v>
      </c>
      <c r="P4" s="170" t="s">
        <v>62</v>
      </c>
      <c r="Q4" s="173" t="s">
        <v>63</v>
      </c>
      <c r="R4" s="167" t="s">
        <v>61</v>
      </c>
      <c r="S4" s="170" t="s">
        <v>62</v>
      </c>
      <c r="T4" s="177" t="s">
        <v>63</v>
      </c>
    </row>
    <row r="5" spans="1:20" ht="15" customHeight="1" x14ac:dyDescent="0.25">
      <c r="A5" s="133"/>
      <c r="B5" s="134"/>
      <c r="C5" s="168"/>
      <c r="D5" s="171"/>
      <c r="E5" s="174"/>
      <c r="F5" s="168"/>
      <c r="G5" s="171"/>
      <c r="H5" s="174"/>
      <c r="I5" s="168"/>
      <c r="J5" s="171"/>
      <c r="K5" s="174"/>
      <c r="L5" s="168"/>
      <c r="M5" s="171"/>
      <c r="N5" s="174"/>
      <c r="O5" s="168"/>
      <c r="P5" s="171"/>
      <c r="Q5" s="174"/>
      <c r="R5" s="168"/>
      <c r="S5" s="171"/>
      <c r="T5" s="178"/>
    </row>
    <row r="6" spans="1:20" ht="15.75" thickBot="1" x14ac:dyDescent="0.3">
      <c r="A6" s="135"/>
      <c r="B6" s="136"/>
      <c r="C6" s="169"/>
      <c r="D6" s="172"/>
      <c r="E6" s="175"/>
      <c r="F6" s="169"/>
      <c r="G6" s="172"/>
      <c r="H6" s="175"/>
      <c r="I6" s="169"/>
      <c r="J6" s="172"/>
      <c r="K6" s="175"/>
      <c r="L6" s="169"/>
      <c r="M6" s="172"/>
      <c r="N6" s="175"/>
      <c r="O6" s="169"/>
      <c r="P6" s="172"/>
      <c r="Q6" s="175"/>
      <c r="R6" s="169"/>
      <c r="S6" s="172"/>
      <c r="T6" s="179"/>
    </row>
    <row r="7" spans="1:20" x14ac:dyDescent="0.25">
      <c r="A7" s="127" t="s">
        <v>2</v>
      </c>
      <c r="B7" s="128"/>
      <c r="C7" s="81">
        <v>25972.5</v>
      </c>
      <c r="D7" s="85">
        <v>589.20000000000005</v>
      </c>
      <c r="E7" s="85">
        <v>126</v>
      </c>
      <c r="F7" s="81">
        <v>25965.5</v>
      </c>
      <c r="G7" s="103">
        <v>427.1</v>
      </c>
      <c r="H7" s="85">
        <v>207.2</v>
      </c>
      <c r="I7" s="81">
        <v>21741</v>
      </c>
      <c r="J7" s="103">
        <v>213</v>
      </c>
      <c r="K7" s="85">
        <v>184.2</v>
      </c>
      <c r="L7" s="81">
        <v>22063.7</v>
      </c>
      <c r="M7" s="103">
        <v>3340.2</v>
      </c>
      <c r="N7" s="84">
        <v>544.9</v>
      </c>
      <c r="O7" s="104" t="s">
        <v>24</v>
      </c>
      <c r="P7" s="105" t="s">
        <v>24</v>
      </c>
      <c r="Q7" s="106" t="s">
        <v>24</v>
      </c>
      <c r="R7" s="104" t="s">
        <v>24</v>
      </c>
      <c r="S7" s="105" t="s">
        <v>24</v>
      </c>
      <c r="T7" s="106" t="s">
        <v>24</v>
      </c>
    </row>
    <row r="8" spans="1:20" x14ac:dyDescent="0.25">
      <c r="A8" s="127" t="s">
        <v>3</v>
      </c>
      <c r="B8" s="128"/>
      <c r="C8" s="81">
        <v>26745.1</v>
      </c>
      <c r="D8" s="85">
        <v>741.8</v>
      </c>
      <c r="E8" s="85">
        <v>141</v>
      </c>
      <c r="F8" s="81">
        <v>26173.100000000002</v>
      </c>
      <c r="G8" s="103">
        <v>453.5</v>
      </c>
      <c r="H8" s="85">
        <v>226.4</v>
      </c>
      <c r="I8" s="81">
        <v>21336.6</v>
      </c>
      <c r="J8" s="103">
        <v>214.5</v>
      </c>
      <c r="K8" s="85">
        <v>177.2</v>
      </c>
      <c r="L8" s="81">
        <v>21269.800000000003</v>
      </c>
      <c r="M8" s="103">
        <v>3123.2</v>
      </c>
      <c r="N8" s="84">
        <v>553.29999999999995</v>
      </c>
      <c r="O8" s="104" t="s">
        <v>24</v>
      </c>
      <c r="P8" s="105" t="s">
        <v>24</v>
      </c>
      <c r="Q8" s="106" t="s">
        <v>24</v>
      </c>
      <c r="R8" s="104" t="s">
        <v>24</v>
      </c>
      <c r="S8" s="105" t="s">
        <v>24</v>
      </c>
      <c r="T8" s="106" t="s">
        <v>24</v>
      </c>
    </row>
    <row r="9" spans="1:20" x14ac:dyDescent="0.25">
      <c r="A9" s="127" t="s">
        <v>4</v>
      </c>
      <c r="B9" s="128"/>
      <c r="C9" s="81">
        <v>27385</v>
      </c>
      <c r="D9" s="85">
        <v>916.7</v>
      </c>
      <c r="E9" s="85">
        <v>149</v>
      </c>
      <c r="F9" s="81">
        <v>26685.1</v>
      </c>
      <c r="G9" s="103">
        <v>500.1</v>
      </c>
      <c r="H9" s="85">
        <v>226</v>
      </c>
      <c r="I9" s="81">
        <v>21293.7</v>
      </c>
      <c r="J9" s="103">
        <v>218.4</v>
      </c>
      <c r="K9" s="85">
        <v>195.6</v>
      </c>
      <c r="L9" s="81">
        <v>20523.300000000003</v>
      </c>
      <c r="M9" s="103">
        <v>2896.6</v>
      </c>
      <c r="N9" s="84">
        <v>565</v>
      </c>
      <c r="O9" s="104" t="s">
        <v>24</v>
      </c>
      <c r="P9" s="105" t="s">
        <v>24</v>
      </c>
      <c r="Q9" s="106" t="s">
        <v>24</v>
      </c>
      <c r="R9" s="104" t="s">
        <v>24</v>
      </c>
      <c r="S9" s="105" t="s">
        <v>24</v>
      </c>
      <c r="T9" s="106" t="s">
        <v>24</v>
      </c>
    </row>
    <row r="10" spans="1:20" x14ac:dyDescent="0.25">
      <c r="A10" s="127" t="s">
        <v>5</v>
      </c>
      <c r="B10" s="128"/>
      <c r="C10" s="81">
        <v>27867.8</v>
      </c>
      <c r="D10" s="85">
        <v>1095.9000000000001</v>
      </c>
      <c r="E10" s="85">
        <v>166</v>
      </c>
      <c r="F10" s="81">
        <v>27384.5</v>
      </c>
      <c r="G10" s="103">
        <v>550.20000000000005</v>
      </c>
      <c r="H10" s="85">
        <v>234.9</v>
      </c>
      <c r="I10" s="81">
        <v>21328.799999999999</v>
      </c>
      <c r="J10" s="103">
        <v>246.9</v>
      </c>
      <c r="K10" s="85">
        <v>188.9</v>
      </c>
      <c r="L10" s="81">
        <v>19983</v>
      </c>
      <c r="M10" s="103">
        <v>2821.8</v>
      </c>
      <c r="N10" s="84">
        <v>581.4</v>
      </c>
      <c r="O10" s="81">
        <v>417.5</v>
      </c>
      <c r="P10" s="103">
        <v>72.5</v>
      </c>
      <c r="Q10" s="82">
        <v>40</v>
      </c>
      <c r="R10" s="81">
        <v>846.5</v>
      </c>
      <c r="S10" s="103">
        <v>225.7</v>
      </c>
      <c r="T10" s="82">
        <v>60.4</v>
      </c>
    </row>
    <row r="11" spans="1:20" x14ac:dyDescent="0.25">
      <c r="A11" s="127" t="s">
        <v>6</v>
      </c>
      <c r="B11" s="128"/>
      <c r="C11" s="81">
        <v>27992.2</v>
      </c>
      <c r="D11" s="85">
        <v>1184.0999999999999</v>
      </c>
      <c r="E11" s="85">
        <v>177.8</v>
      </c>
      <c r="F11" s="81">
        <v>28142.9</v>
      </c>
      <c r="G11" s="103">
        <v>604.5</v>
      </c>
      <c r="H11" s="85">
        <v>255.4</v>
      </c>
      <c r="I11" s="81">
        <v>21400.2</v>
      </c>
      <c r="J11" s="103">
        <v>275.8</v>
      </c>
      <c r="K11" s="85">
        <v>197.7</v>
      </c>
      <c r="L11" s="81">
        <v>19696.299999999996</v>
      </c>
      <c r="M11" s="103">
        <v>2765.1</v>
      </c>
      <c r="N11" s="84">
        <v>591.29999999999995</v>
      </c>
      <c r="O11" s="81">
        <v>423.3</v>
      </c>
      <c r="P11" s="103">
        <v>73.900000000000006</v>
      </c>
      <c r="Q11" s="82">
        <v>40.700000000000003</v>
      </c>
      <c r="R11" s="81">
        <v>789.3</v>
      </c>
      <c r="S11" s="103">
        <v>204.9</v>
      </c>
      <c r="T11" s="82">
        <v>56.6</v>
      </c>
    </row>
    <row r="12" spans="1:20" x14ac:dyDescent="0.25">
      <c r="A12" s="127" t="s">
        <v>7</v>
      </c>
      <c r="B12" s="128"/>
      <c r="C12" s="81">
        <v>28072.3</v>
      </c>
      <c r="D12" s="85">
        <v>1205.8</v>
      </c>
      <c r="E12" s="85">
        <v>185.1</v>
      </c>
      <c r="F12" s="81">
        <v>28976.799999999999</v>
      </c>
      <c r="G12" s="103">
        <v>738.3</v>
      </c>
      <c r="H12" s="85">
        <v>263.7</v>
      </c>
      <c r="I12" s="81">
        <v>21771.199999999997</v>
      </c>
      <c r="J12" s="103">
        <v>300.60000000000002</v>
      </c>
      <c r="K12" s="85">
        <v>203.8</v>
      </c>
      <c r="L12" s="81">
        <v>19462.3</v>
      </c>
      <c r="M12" s="103">
        <v>2849.9</v>
      </c>
      <c r="N12" s="84">
        <v>584.70000000000005</v>
      </c>
      <c r="O12" s="81">
        <v>419.8</v>
      </c>
      <c r="P12" s="103">
        <v>74.5</v>
      </c>
      <c r="Q12" s="82">
        <v>44.3</v>
      </c>
      <c r="R12" s="81">
        <v>769.7</v>
      </c>
      <c r="S12" s="103">
        <v>184.1</v>
      </c>
      <c r="T12" s="82">
        <v>52</v>
      </c>
    </row>
    <row r="13" spans="1:20" x14ac:dyDescent="0.25">
      <c r="A13" s="127" t="s">
        <v>26</v>
      </c>
      <c r="B13" s="128"/>
      <c r="C13" s="81">
        <v>28648.2</v>
      </c>
      <c r="D13" s="85">
        <v>1293.2</v>
      </c>
      <c r="E13" s="85">
        <v>185.1</v>
      </c>
      <c r="F13" s="81">
        <v>29460.3</v>
      </c>
      <c r="G13" s="107">
        <v>823.8</v>
      </c>
      <c r="H13" s="85">
        <v>268.60000000000002</v>
      </c>
      <c r="I13" s="81">
        <v>22237.1</v>
      </c>
      <c r="J13" s="107">
        <v>335</v>
      </c>
      <c r="K13" s="85">
        <v>221.9</v>
      </c>
      <c r="L13" s="81">
        <v>19488.600000000002</v>
      </c>
      <c r="M13" s="107">
        <v>2903.6</v>
      </c>
      <c r="N13" s="84">
        <v>593.20000000000005</v>
      </c>
      <c r="O13" s="81">
        <v>433.3</v>
      </c>
      <c r="P13" s="107">
        <v>67</v>
      </c>
      <c r="Q13" s="82">
        <v>37.700000000000003</v>
      </c>
      <c r="R13" s="81">
        <v>723.7</v>
      </c>
      <c r="S13" s="107">
        <v>176.6</v>
      </c>
      <c r="T13" s="82">
        <v>45.6</v>
      </c>
    </row>
    <row r="14" spans="1:20" x14ac:dyDescent="0.25">
      <c r="A14" s="127" t="s">
        <v>29</v>
      </c>
      <c r="B14" s="128"/>
      <c r="C14" s="81">
        <v>28867.3</v>
      </c>
      <c r="D14" s="85">
        <v>1351.3</v>
      </c>
      <c r="E14" s="85">
        <v>185.1</v>
      </c>
      <c r="F14" s="81">
        <v>29687.800000000003</v>
      </c>
      <c r="G14" s="107">
        <v>932</v>
      </c>
      <c r="H14" s="85">
        <v>260.5</v>
      </c>
      <c r="I14" s="81">
        <v>22941.999999999996</v>
      </c>
      <c r="J14" s="107">
        <v>348.6</v>
      </c>
      <c r="K14" s="85">
        <v>230</v>
      </c>
      <c r="L14" s="81">
        <v>19536.899999999998</v>
      </c>
      <c r="M14" s="107">
        <v>2888.6</v>
      </c>
      <c r="N14" s="84">
        <v>596.1</v>
      </c>
      <c r="O14" s="81">
        <v>445.6</v>
      </c>
      <c r="P14" s="107">
        <v>68.2</v>
      </c>
      <c r="Q14" s="82">
        <v>28</v>
      </c>
      <c r="R14" s="81">
        <v>676.2</v>
      </c>
      <c r="S14" s="107">
        <v>177.6</v>
      </c>
      <c r="T14" s="82">
        <v>45.7</v>
      </c>
    </row>
    <row r="15" spans="1:20" x14ac:dyDescent="0.25">
      <c r="A15" s="127" t="s">
        <v>34</v>
      </c>
      <c r="B15" s="128"/>
      <c r="C15" s="81">
        <v>30602.7</v>
      </c>
      <c r="D15" s="85">
        <v>1382.1</v>
      </c>
      <c r="E15" s="85">
        <v>186.7</v>
      </c>
      <c r="F15" s="81">
        <v>30156.600000000002</v>
      </c>
      <c r="G15" s="107">
        <v>1047.5999999999999</v>
      </c>
      <c r="H15" s="85">
        <v>261.2</v>
      </c>
      <c r="I15" s="81">
        <v>24377.899999999998</v>
      </c>
      <c r="J15" s="107">
        <v>459.4</v>
      </c>
      <c r="K15" s="85">
        <v>231.6</v>
      </c>
      <c r="L15" s="81">
        <v>20044.399999999998</v>
      </c>
      <c r="M15" s="107">
        <v>2951.8</v>
      </c>
      <c r="N15" s="84">
        <v>608.20000000000005</v>
      </c>
      <c r="O15" s="81">
        <v>434.70000000000005</v>
      </c>
      <c r="P15" s="107">
        <v>70.7</v>
      </c>
      <c r="Q15" s="82">
        <v>33.6</v>
      </c>
      <c r="R15" s="81">
        <v>638.79999999999995</v>
      </c>
      <c r="S15" s="107">
        <v>177.6</v>
      </c>
      <c r="T15" s="82">
        <v>46.5</v>
      </c>
    </row>
    <row r="16" spans="1:20" x14ac:dyDescent="0.25">
      <c r="A16" s="127" t="s">
        <v>41</v>
      </c>
      <c r="B16" s="128"/>
      <c r="C16" s="81">
        <v>31306.3</v>
      </c>
      <c r="D16" s="85">
        <v>1444.3</v>
      </c>
      <c r="E16" s="85">
        <v>187.8</v>
      </c>
      <c r="F16" s="81">
        <v>30552.699999999997</v>
      </c>
      <c r="G16" s="107">
        <v>1166.9000000000001</v>
      </c>
      <c r="H16" s="85">
        <v>273.7</v>
      </c>
      <c r="I16" s="81">
        <v>25663.300000000003</v>
      </c>
      <c r="J16" s="107">
        <v>522.4</v>
      </c>
      <c r="K16" s="85">
        <v>229</v>
      </c>
      <c r="L16" s="81">
        <v>20504.199999999997</v>
      </c>
      <c r="M16" s="107">
        <v>3043.4</v>
      </c>
      <c r="N16" s="84">
        <v>623.4</v>
      </c>
      <c r="O16" s="81">
        <v>459.3</v>
      </c>
      <c r="P16" s="107">
        <v>26.3</v>
      </c>
      <c r="Q16" s="82">
        <v>36.700000000000003</v>
      </c>
      <c r="R16" s="81">
        <v>558.70000000000005</v>
      </c>
      <c r="S16" s="107">
        <v>218.7</v>
      </c>
      <c r="T16" s="82">
        <v>42.3</v>
      </c>
    </row>
    <row r="17" spans="1:20" ht="15.75" thickBot="1" x14ac:dyDescent="0.3">
      <c r="A17" s="127" t="s">
        <v>51</v>
      </c>
      <c r="B17" s="128"/>
      <c r="C17" s="81">
        <v>31839.399999999998</v>
      </c>
      <c r="D17" s="85">
        <v>1562.3</v>
      </c>
      <c r="E17" s="85">
        <v>196.7</v>
      </c>
      <c r="F17" s="90">
        <v>30781.7</v>
      </c>
      <c r="G17" s="108">
        <v>1265.5999999999999</v>
      </c>
      <c r="H17" s="85">
        <v>275</v>
      </c>
      <c r="I17" s="90">
        <v>26559.299999999996</v>
      </c>
      <c r="J17" s="108">
        <v>623.79999999999995</v>
      </c>
      <c r="K17" s="85">
        <v>239.3</v>
      </c>
      <c r="L17" s="90">
        <v>20987.9</v>
      </c>
      <c r="M17" s="108">
        <v>3165</v>
      </c>
      <c r="N17" s="84">
        <v>647.29999999999995</v>
      </c>
      <c r="O17" s="90">
        <v>454.6</v>
      </c>
      <c r="P17" s="108">
        <v>91.8</v>
      </c>
      <c r="Q17" s="91">
        <v>36.1</v>
      </c>
      <c r="R17" s="90">
        <v>584.4</v>
      </c>
      <c r="S17" s="108">
        <v>194.4</v>
      </c>
      <c r="T17" s="82">
        <v>42.6</v>
      </c>
    </row>
    <row r="18" spans="1:20" ht="15.95" customHeight="1" x14ac:dyDescent="0.25">
      <c r="A18" s="129" t="s">
        <v>52</v>
      </c>
      <c r="B18" s="13" t="s">
        <v>30</v>
      </c>
      <c r="C18" s="63">
        <f>C17-C16</f>
        <v>533.09999999999854</v>
      </c>
      <c r="D18" s="40">
        <f>D17-D16</f>
        <v>118</v>
      </c>
      <c r="E18" s="40">
        <f>E17-E16</f>
        <v>8.8999999999999773</v>
      </c>
      <c r="F18" s="63">
        <f t="shared" ref="F18:T18" si="0">F17-F16</f>
        <v>229.00000000000364</v>
      </c>
      <c r="G18" s="65">
        <f t="shared" si="0"/>
        <v>98.699999999999818</v>
      </c>
      <c r="H18" s="65">
        <f t="shared" si="0"/>
        <v>1.3000000000000114</v>
      </c>
      <c r="I18" s="63">
        <f t="shared" si="0"/>
        <v>895.99999999999272</v>
      </c>
      <c r="J18" s="65">
        <f t="shared" si="0"/>
        <v>101.39999999999998</v>
      </c>
      <c r="K18" s="65">
        <f t="shared" si="0"/>
        <v>10.300000000000011</v>
      </c>
      <c r="L18" s="63">
        <f t="shared" si="0"/>
        <v>483.70000000000437</v>
      </c>
      <c r="M18" s="65">
        <f t="shared" si="0"/>
        <v>121.59999999999991</v>
      </c>
      <c r="N18" s="65">
        <f t="shared" si="0"/>
        <v>23.899999999999977</v>
      </c>
      <c r="O18" s="63">
        <f t="shared" si="0"/>
        <v>-4.6999999999999886</v>
      </c>
      <c r="P18" s="65">
        <f t="shared" si="0"/>
        <v>65.5</v>
      </c>
      <c r="Q18" s="64">
        <f t="shared" si="0"/>
        <v>-0.60000000000000142</v>
      </c>
      <c r="R18" s="63">
        <f t="shared" si="0"/>
        <v>25.699999999999932</v>
      </c>
      <c r="S18" s="65">
        <f t="shared" si="0"/>
        <v>-24.299999999999983</v>
      </c>
      <c r="T18" s="14">
        <f t="shared" si="0"/>
        <v>0.30000000000000426</v>
      </c>
    </row>
    <row r="19" spans="1:20" ht="15.95" customHeight="1" x14ac:dyDescent="0.25">
      <c r="A19" s="130"/>
      <c r="B19" s="15" t="s">
        <v>31</v>
      </c>
      <c r="C19" s="17">
        <f>C17/C16-1</f>
        <v>1.7028521415817233E-2</v>
      </c>
      <c r="D19" s="27">
        <f>D17/D16-1</f>
        <v>8.1700477740081601E-2</v>
      </c>
      <c r="E19" s="27">
        <f>E17/E16-1</f>
        <v>4.7390841320553712E-2</v>
      </c>
      <c r="F19" s="17">
        <f t="shared" ref="F19:T19" si="1">F17/F16-1</f>
        <v>7.4952459193460275E-3</v>
      </c>
      <c r="G19" s="18">
        <f t="shared" si="1"/>
        <v>8.458308338332321E-2</v>
      </c>
      <c r="H19" s="18">
        <f t="shared" si="1"/>
        <v>4.7497259773474632E-3</v>
      </c>
      <c r="I19" s="17">
        <f t="shared" si="1"/>
        <v>3.4913670494441273E-2</v>
      </c>
      <c r="J19" s="18">
        <f t="shared" si="1"/>
        <v>0.194104134762634</v>
      </c>
      <c r="K19" s="18">
        <f t="shared" si="1"/>
        <v>4.4978165938864612E-2</v>
      </c>
      <c r="L19" s="17">
        <f t="shared" si="1"/>
        <v>2.359028881887637E-2</v>
      </c>
      <c r="M19" s="18">
        <f t="shared" si="1"/>
        <v>3.9955313136623483E-2</v>
      </c>
      <c r="N19" s="18">
        <f t="shared" si="1"/>
        <v>3.8338145652871303E-2</v>
      </c>
      <c r="O19" s="17">
        <f t="shared" si="1"/>
        <v>-1.0232963204876988E-2</v>
      </c>
      <c r="P19" s="18">
        <f t="shared" si="1"/>
        <v>2.4904942965779466</v>
      </c>
      <c r="Q19" s="38">
        <f t="shared" si="1"/>
        <v>-1.6348773841961872E-2</v>
      </c>
      <c r="R19" s="17">
        <f t="shared" si="1"/>
        <v>4.5999642026131937E-2</v>
      </c>
      <c r="S19" s="18">
        <f t="shared" si="1"/>
        <v>-0.11111111111111105</v>
      </c>
      <c r="T19" s="19">
        <f t="shared" si="1"/>
        <v>7.0921985815604049E-3</v>
      </c>
    </row>
    <row r="20" spans="1:20" ht="15.95" customHeight="1" x14ac:dyDescent="0.25">
      <c r="A20" s="125" t="s">
        <v>57</v>
      </c>
      <c r="B20" s="20" t="s">
        <v>30</v>
      </c>
      <c r="C20" s="67">
        <f>C17-C12</f>
        <v>3767.0999999999985</v>
      </c>
      <c r="D20" s="41">
        <f>D17-D12</f>
        <v>356.5</v>
      </c>
      <c r="E20" s="41">
        <f>E17-E12</f>
        <v>11.599999999999994</v>
      </c>
      <c r="F20" s="67">
        <f t="shared" ref="F20:T20" si="2">F17-F12</f>
        <v>1804.9000000000015</v>
      </c>
      <c r="G20" s="69">
        <f t="shared" si="2"/>
        <v>527.29999999999995</v>
      </c>
      <c r="H20" s="69">
        <f t="shared" si="2"/>
        <v>11.300000000000011</v>
      </c>
      <c r="I20" s="67">
        <f t="shared" si="2"/>
        <v>4788.0999999999985</v>
      </c>
      <c r="J20" s="69">
        <f t="shared" si="2"/>
        <v>323.19999999999993</v>
      </c>
      <c r="K20" s="69">
        <f t="shared" si="2"/>
        <v>35.5</v>
      </c>
      <c r="L20" s="67">
        <f t="shared" si="2"/>
        <v>1525.6000000000022</v>
      </c>
      <c r="M20" s="69">
        <f t="shared" si="2"/>
        <v>315.09999999999991</v>
      </c>
      <c r="N20" s="69">
        <f t="shared" si="2"/>
        <v>62.599999999999909</v>
      </c>
      <c r="O20" s="67">
        <f t="shared" si="2"/>
        <v>34.800000000000011</v>
      </c>
      <c r="P20" s="69">
        <f t="shared" si="2"/>
        <v>17.299999999999997</v>
      </c>
      <c r="Q20" s="68">
        <f t="shared" si="2"/>
        <v>-8.1999999999999957</v>
      </c>
      <c r="R20" s="67">
        <f t="shared" si="2"/>
        <v>-185.30000000000007</v>
      </c>
      <c r="S20" s="69">
        <f t="shared" si="2"/>
        <v>10.300000000000011</v>
      </c>
      <c r="T20" s="21">
        <f t="shared" si="2"/>
        <v>-9.3999999999999986</v>
      </c>
    </row>
    <row r="21" spans="1:20" ht="15.95" customHeight="1" x14ac:dyDescent="0.25">
      <c r="A21" s="130"/>
      <c r="B21" s="15" t="s">
        <v>31</v>
      </c>
      <c r="C21" s="17">
        <f>C17/C12-1</f>
        <v>0.13419278078390429</v>
      </c>
      <c r="D21" s="27">
        <f>D17/D12-1</f>
        <v>0.2956543373693814</v>
      </c>
      <c r="E21" s="27">
        <f>E17/E12-1</f>
        <v>6.2668827660723903E-2</v>
      </c>
      <c r="F21" s="17">
        <f t="shared" ref="F21:T21" si="3">F17/F12-1</f>
        <v>6.2287761243477568E-2</v>
      </c>
      <c r="G21" s="18">
        <f t="shared" si="3"/>
        <v>0.71420831640254634</v>
      </c>
      <c r="H21" s="18">
        <f t="shared" si="3"/>
        <v>4.2851725445582245E-2</v>
      </c>
      <c r="I21" s="17">
        <f t="shared" si="3"/>
        <v>0.21992816197545384</v>
      </c>
      <c r="J21" s="18">
        <f t="shared" si="3"/>
        <v>1.0751829673985358</v>
      </c>
      <c r="K21" s="18">
        <f t="shared" si="3"/>
        <v>0.17419038272816478</v>
      </c>
      <c r="L21" s="17">
        <f t="shared" si="3"/>
        <v>7.838744649912921E-2</v>
      </c>
      <c r="M21" s="18">
        <f t="shared" si="3"/>
        <v>0.11056528299238577</v>
      </c>
      <c r="N21" s="18">
        <f t="shared" si="3"/>
        <v>0.10706345134256878</v>
      </c>
      <c r="O21" s="17">
        <f t="shared" si="3"/>
        <v>8.289661743687482E-2</v>
      </c>
      <c r="P21" s="18">
        <f t="shared" si="3"/>
        <v>0.23221476510067118</v>
      </c>
      <c r="Q21" s="38">
        <f t="shared" si="3"/>
        <v>-0.18510158013544009</v>
      </c>
      <c r="R21" s="17">
        <f t="shared" si="3"/>
        <v>-0.24074314668052499</v>
      </c>
      <c r="S21" s="18">
        <f t="shared" si="3"/>
        <v>5.5947854426941834E-2</v>
      </c>
      <c r="T21" s="19">
        <f t="shared" si="3"/>
        <v>-0.18076923076923079</v>
      </c>
    </row>
    <row r="22" spans="1:20" ht="15.95" customHeight="1" x14ac:dyDescent="0.25">
      <c r="A22" s="125" t="s">
        <v>58</v>
      </c>
      <c r="B22" s="20" t="s">
        <v>30</v>
      </c>
      <c r="C22" s="67">
        <f>C17-C7</f>
        <v>5866.8999999999978</v>
      </c>
      <c r="D22" s="41">
        <f>D17-D7</f>
        <v>973.09999999999991</v>
      </c>
      <c r="E22" s="41">
        <f>E17-E7</f>
        <v>70.699999999999989</v>
      </c>
      <c r="F22" s="67">
        <f t="shared" ref="F22:N22" si="4">F17-F7</f>
        <v>4816.2000000000007</v>
      </c>
      <c r="G22" s="69">
        <f t="shared" si="4"/>
        <v>838.49999999999989</v>
      </c>
      <c r="H22" s="69">
        <f t="shared" si="4"/>
        <v>67.800000000000011</v>
      </c>
      <c r="I22" s="67">
        <f t="shared" si="4"/>
        <v>4818.2999999999956</v>
      </c>
      <c r="J22" s="69">
        <f t="shared" si="4"/>
        <v>410.79999999999995</v>
      </c>
      <c r="K22" s="69">
        <f t="shared" si="4"/>
        <v>55.100000000000023</v>
      </c>
      <c r="L22" s="67">
        <f t="shared" si="4"/>
        <v>-1075.7999999999993</v>
      </c>
      <c r="M22" s="69">
        <f t="shared" si="4"/>
        <v>-175.19999999999982</v>
      </c>
      <c r="N22" s="69">
        <f t="shared" si="4"/>
        <v>102.39999999999998</v>
      </c>
      <c r="O22" s="34" t="s">
        <v>24</v>
      </c>
      <c r="P22" s="29" t="s">
        <v>24</v>
      </c>
      <c r="Q22" s="29" t="s">
        <v>24</v>
      </c>
      <c r="R22" s="34" t="s">
        <v>24</v>
      </c>
      <c r="S22" s="29" t="s">
        <v>24</v>
      </c>
      <c r="T22" s="29" t="s">
        <v>24</v>
      </c>
    </row>
    <row r="23" spans="1:20" ht="15.95" customHeight="1" thickBot="1" x14ac:dyDescent="0.3">
      <c r="A23" s="126"/>
      <c r="B23" s="22" t="s">
        <v>31</v>
      </c>
      <c r="C23" s="24">
        <f>C17/C7-1</f>
        <v>0.22588892097410707</v>
      </c>
      <c r="D23" s="31">
        <f>D17/D7-1</f>
        <v>1.6515614392396465</v>
      </c>
      <c r="E23" s="31">
        <f>E17/E7-1</f>
        <v>0.56111111111111112</v>
      </c>
      <c r="F23" s="24">
        <f t="shared" ref="F23:N23" si="5">F17/F7-1</f>
        <v>0.18548458531512968</v>
      </c>
      <c r="G23" s="25">
        <f t="shared" si="5"/>
        <v>1.9632404589089201</v>
      </c>
      <c r="H23" s="25">
        <f t="shared" si="5"/>
        <v>0.32722007722007729</v>
      </c>
      <c r="I23" s="24">
        <f t="shared" si="5"/>
        <v>0.22162274044432162</v>
      </c>
      <c r="J23" s="25">
        <f t="shared" si="5"/>
        <v>1.9286384976525821</v>
      </c>
      <c r="K23" s="25">
        <f t="shared" si="5"/>
        <v>0.29913137893593933</v>
      </c>
      <c r="L23" s="24">
        <f t="shared" si="5"/>
        <v>-4.8758821049959877E-2</v>
      </c>
      <c r="M23" s="25">
        <f t="shared" si="5"/>
        <v>-5.2451948985090646E-2</v>
      </c>
      <c r="N23" s="25">
        <f t="shared" si="5"/>
        <v>0.18792438979629278</v>
      </c>
      <c r="O23" s="35" t="s">
        <v>24</v>
      </c>
      <c r="P23" s="32" t="s">
        <v>24</v>
      </c>
      <c r="Q23" s="32" t="s">
        <v>24</v>
      </c>
      <c r="R23" s="35" t="s">
        <v>24</v>
      </c>
      <c r="S23" s="32" t="s">
        <v>24</v>
      </c>
      <c r="T23" s="32" t="s">
        <v>24</v>
      </c>
    </row>
    <row r="24" spans="1:20" x14ac:dyDescent="0.25">
      <c r="A24" s="1" t="s">
        <v>106</v>
      </c>
    </row>
  </sheetData>
  <mergeCells count="39">
    <mergeCell ref="A10:B10"/>
    <mergeCell ref="A11:B11"/>
    <mergeCell ref="L3:N3"/>
    <mergeCell ref="O3:Q3"/>
    <mergeCell ref="R3:T3"/>
    <mergeCell ref="C4:C6"/>
    <mergeCell ref="D4:D6"/>
    <mergeCell ref="E4:E6"/>
    <mergeCell ref="F4:F6"/>
    <mergeCell ref="G4:G6"/>
    <mergeCell ref="H4:H6"/>
    <mergeCell ref="I4:I6"/>
    <mergeCell ref="C3:E3"/>
    <mergeCell ref="F3:H3"/>
    <mergeCell ref="I3:K3"/>
    <mergeCell ref="J4:J6"/>
    <mergeCell ref="A9:B9"/>
    <mergeCell ref="L4:L6"/>
    <mergeCell ref="M4:M6"/>
    <mergeCell ref="N4:N6"/>
    <mergeCell ref="O4:O6"/>
    <mergeCell ref="A3:B6"/>
    <mergeCell ref="K4:K6"/>
    <mergeCell ref="R4:R6"/>
    <mergeCell ref="S4:S6"/>
    <mergeCell ref="T4:T6"/>
    <mergeCell ref="A7:B7"/>
    <mergeCell ref="A8:B8"/>
    <mergeCell ref="P4:P6"/>
    <mergeCell ref="Q4:Q6"/>
    <mergeCell ref="A18:A19"/>
    <mergeCell ref="A20:A21"/>
    <mergeCell ref="A22:A23"/>
    <mergeCell ref="A12:B12"/>
    <mergeCell ref="A13:B13"/>
    <mergeCell ref="A14:B14"/>
    <mergeCell ref="A16:B16"/>
    <mergeCell ref="A17:B17"/>
    <mergeCell ref="A15:B15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  <ignoredErrors>
    <ignoredError sqref="C18:T2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/>
  </sheetViews>
  <sheetFormatPr defaultRowHeight="15" x14ac:dyDescent="0.25"/>
  <cols>
    <col min="1" max="1" width="12.7109375" style="42" customWidth="1"/>
    <col min="2" max="2" width="5.7109375" style="42" customWidth="1"/>
    <col min="3" max="8" width="6" style="42" customWidth="1"/>
    <col min="9" max="9" width="6.5703125" style="42" customWidth="1"/>
    <col min="10" max="11" width="6" style="42" customWidth="1"/>
    <col min="12" max="12" width="7" style="42" customWidth="1"/>
    <col min="13" max="20" width="6" style="42" customWidth="1"/>
  </cols>
  <sheetData>
    <row r="1" spans="1:20" s="42" customFormat="1" x14ac:dyDescent="0.25">
      <c r="A1" s="10" t="s">
        <v>88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20" s="42" customFormat="1" ht="15.75" thickBot="1" x14ac:dyDescent="0.3">
      <c r="A2" s="12" t="s">
        <v>32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20" ht="38.25" customHeight="1" x14ac:dyDescent="0.25">
      <c r="A3" s="131" t="s">
        <v>33</v>
      </c>
      <c r="B3" s="132"/>
      <c r="C3" s="131" t="s">
        <v>60</v>
      </c>
      <c r="D3" s="176"/>
      <c r="E3" s="176"/>
      <c r="F3" s="163" t="s">
        <v>69</v>
      </c>
      <c r="G3" s="164"/>
      <c r="H3" s="165"/>
      <c r="I3" s="163" t="s">
        <v>70</v>
      </c>
      <c r="J3" s="164"/>
      <c r="K3" s="165"/>
      <c r="L3" s="163" t="s">
        <v>66</v>
      </c>
      <c r="M3" s="164"/>
      <c r="N3" s="165"/>
      <c r="O3" s="163" t="s">
        <v>67</v>
      </c>
      <c r="P3" s="164"/>
      <c r="Q3" s="166"/>
      <c r="R3" s="163" t="s">
        <v>68</v>
      </c>
      <c r="S3" s="164"/>
      <c r="T3" s="166"/>
    </row>
    <row r="4" spans="1:20" ht="15" customHeight="1" x14ac:dyDescent="0.25">
      <c r="A4" s="133"/>
      <c r="B4" s="134"/>
      <c r="C4" s="167" t="s">
        <v>61</v>
      </c>
      <c r="D4" s="170" t="s">
        <v>62</v>
      </c>
      <c r="E4" s="173" t="s">
        <v>63</v>
      </c>
      <c r="F4" s="167" t="s">
        <v>61</v>
      </c>
      <c r="G4" s="170" t="s">
        <v>62</v>
      </c>
      <c r="H4" s="173" t="s">
        <v>63</v>
      </c>
      <c r="I4" s="167" t="s">
        <v>61</v>
      </c>
      <c r="J4" s="170" t="s">
        <v>62</v>
      </c>
      <c r="K4" s="173" t="s">
        <v>63</v>
      </c>
      <c r="L4" s="167" t="s">
        <v>61</v>
      </c>
      <c r="M4" s="170" t="s">
        <v>62</v>
      </c>
      <c r="N4" s="173" t="s">
        <v>63</v>
      </c>
      <c r="O4" s="167" t="s">
        <v>61</v>
      </c>
      <c r="P4" s="170" t="s">
        <v>62</v>
      </c>
      <c r="Q4" s="173" t="s">
        <v>63</v>
      </c>
      <c r="R4" s="167" t="s">
        <v>61</v>
      </c>
      <c r="S4" s="170" t="s">
        <v>62</v>
      </c>
      <c r="T4" s="177" t="s">
        <v>63</v>
      </c>
    </row>
    <row r="5" spans="1:20" x14ac:dyDescent="0.25">
      <c r="A5" s="133"/>
      <c r="B5" s="134"/>
      <c r="C5" s="168"/>
      <c r="D5" s="171"/>
      <c r="E5" s="174"/>
      <c r="F5" s="168"/>
      <c r="G5" s="171"/>
      <c r="H5" s="174"/>
      <c r="I5" s="168"/>
      <c r="J5" s="171"/>
      <c r="K5" s="174"/>
      <c r="L5" s="168"/>
      <c r="M5" s="171"/>
      <c r="N5" s="174"/>
      <c r="O5" s="168"/>
      <c r="P5" s="171"/>
      <c r="Q5" s="174"/>
      <c r="R5" s="168"/>
      <c r="S5" s="171"/>
      <c r="T5" s="178"/>
    </row>
    <row r="6" spans="1:20" ht="15.75" thickBot="1" x14ac:dyDescent="0.3">
      <c r="A6" s="135"/>
      <c r="B6" s="136"/>
      <c r="C6" s="169"/>
      <c r="D6" s="172"/>
      <c r="E6" s="175"/>
      <c r="F6" s="169"/>
      <c r="G6" s="172"/>
      <c r="H6" s="175"/>
      <c r="I6" s="169"/>
      <c r="J6" s="172"/>
      <c r="K6" s="175"/>
      <c r="L6" s="169"/>
      <c r="M6" s="172"/>
      <c r="N6" s="175"/>
      <c r="O6" s="169"/>
      <c r="P6" s="172"/>
      <c r="Q6" s="175"/>
      <c r="R6" s="169"/>
      <c r="S6" s="172"/>
      <c r="T6" s="179"/>
    </row>
    <row r="7" spans="1:20" x14ac:dyDescent="0.25">
      <c r="A7" s="127" t="s">
        <v>2</v>
      </c>
      <c r="B7" s="128"/>
      <c r="C7" s="81">
        <v>75.299999999999272</v>
      </c>
      <c r="D7" s="85">
        <v>16.5</v>
      </c>
      <c r="E7" s="85">
        <v>1.0999999999999943</v>
      </c>
      <c r="F7" s="81">
        <v>1446.5</v>
      </c>
      <c r="G7" s="85">
        <v>48.799999999999955</v>
      </c>
      <c r="H7" s="85">
        <v>19.5</v>
      </c>
      <c r="I7" s="81">
        <v>7408.6000000000022</v>
      </c>
      <c r="J7" s="85">
        <v>80.100000000000023</v>
      </c>
      <c r="K7" s="85">
        <v>73.300000000000011</v>
      </c>
      <c r="L7" s="81">
        <v>15717.3</v>
      </c>
      <c r="M7" s="85">
        <v>1988.5</v>
      </c>
      <c r="N7" s="84">
        <v>221.20000000000005</v>
      </c>
      <c r="O7" s="104" t="s">
        <v>24</v>
      </c>
      <c r="P7" s="105" t="s">
        <v>24</v>
      </c>
      <c r="Q7" s="106" t="s">
        <v>24</v>
      </c>
      <c r="R7" s="104" t="s">
        <v>24</v>
      </c>
      <c r="S7" s="105" t="s">
        <v>24</v>
      </c>
      <c r="T7" s="106" t="s">
        <v>24</v>
      </c>
    </row>
    <row r="8" spans="1:20" x14ac:dyDescent="0.25">
      <c r="A8" s="127" t="s">
        <v>3</v>
      </c>
      <c r="B8" s="128"/>
      <c r="C8" s="81">
        <v>84.900000000002933</v>
      </c>
      <c r="D8" s="85">
        <v>25.400000000000091</v>
      </c>
      <c r="E8" s="85">
        <v>1</v>
      </c>
      <c r="F8" s="81">
        <v>1449.7999999999956</v>
      </c>
      <c r="G8" s="85">
        <v>58.399999999999977</v>
      </c>
      <c r="H8" s="85">
        <v>13.699999999999989</v>
      </c>
      <c r="I8" s="81">
        <v>7399.5</v>
      </c>
      <c r="J8" s="85">
        <v>95.199999999999989</v>
      </c>
      <c r="K8" s="85">
        <v>71</v>
      </c>
      <c r="L8" s="81">
        <v>14748.599999999999</v>
      </c>
      <c r="M8" s="85">
        <v>1879.5</v>
      </c>
      <c r="N8" s="84">
        <v>214.40000000000009</v>
      </c>
      <c r="O8" s="104" t="s">
        <v>24</v>
      </c>
      <c r="P8" s="105" t="s">
        <v>24</v>
      </c>
      <c r="Q8" s="106" t="s">
        <v>24</v>
      </c>
      <c r="R8" s="104" t="s">
        <v>24</v>
      </c>
      <c r="S8" s="105" t="s">
        <v>24</v>
      </c>
      <c r="T8" s="106" t="s">
        <v>24</v>
      </c>
    </row>
    <row r="9" spans="1:20" x14ac:dyDescent="0.25">
      <c r="A9" s="127" t="s">
        <v>4</v>
      </c>
      <c r="B9" s="128"/>
      <c r="C9" s="81">
        <v>91.799999999999272</v>
      </c>
      <c r="D9" s="85">
        <v>39.799999999999955</v>
      </c>
      <c r="E9" s="85">
        <v>0.69999999999998863</v>
      </c>
      <c r="F9" s="81">
        <v>1529.5</v>
      </c>
      <c r="G9" s="85">
        <v>69.600000000000023</v>
      </c>
      <c r="H9" s="85">
        <v>14.800000000000011</v>
      </c>
      <c r="I9" s="81">
        <v>7377.4999999999964</v>
      </c>
      <c r="J9" s="85">
        <v>87.499999999999972</v>
      </c>
      <c r="K9" s="85">
        <v>71.299999999999983</v>
      </c>
      <c r="L9" s="81">
        <v>14205</v>
      </c>
      <c r="M9" s="85">
        <v>1804.9</v>
      </c>
      <c r="N9" s="84">
        <v>219.29999999999995</v>
      </c>
      <c r="O9" s="104" t="s">
        <v>24</v>
      </c>
      <c r="P9" s="105" t="s">
        <v>24</v>
      </c>
      <c r="Q9" s="106" t="s">
        <v>24</v>
      </c>
      <c r="R9" s="104" t="s">
        <v>24</v>
      </c>
      <c r="S9" s="105" t="s">
        <v>24</v>
      </c>
      <c r="T9" s="106" t="s">
        <v>24</v>
      </c>
    </row>
    <row r="10" spans="1:20" x14ac:dyDescent="0.25">
      <c r="A10" s="127" t="s">
        <v>5</v>
      </c>
      <c r="B10" s="128"/>
      <c r="C10" s="81">
        <v>102.10000000000218</v>
      </c>
      <c r="D10" s="85">
        <v>49.299999999999955</v>
      </c>
      <c r="E10" s="85">
        <v>2.3000000000000114</v>
      </c>
      <c r="F10" s="81">
        <v>1609.6000000000022</v>
      </c>
      <c r="G10" s="85">
        <v>88.099999999999909</v>
      </c>
      <c r="H10" s="85">
        <v>21</v>
      </c>
      <c r="I10" s="81">
        <v>7318.2000000000007</v>
      </c>
      <c r="J10" s="85">
        <v>84.4</v>
      </c>
      <c r="K10" s="85">
        <v>73.200000000000017</v>
      </c>
      <c r="L10" s="81">
        <v>13727.599999999999</v>
      </c>
      <c r="M10" s="85">
        <v>1737</v>
      </c>
      <c r="N10" s="84">
        <v>219.30000000000007</v>
      </c>
      <c r="O10" s="81">
        <v>458.79999999999995</v>
      </c>
      <c r="P10" s="103">
        <v>40.599999999999994</v>
      </c>
      <c r="Q10" s="82">
        <v>34</v>
      </c>
      <c r="R10" s="81">
        <v>418.5</v>
      </c>
      <c r="S10" s="103">
        <v>139.10000000000002</v>
      </c>
      <c r="T10" s="82">
        <v>52.300000000000004</v>
      </c>
    </row>
    <row r="11" spans="1:20" x14ac:dyDescent="0.25">
      <c r="A11" s="127" t="s">
        <v>6</v>
      </c>
      <c r="B11" s="128"/>
      <c r="C11" s="81">
        <v>112.69999999999709</v>
      </c>
      <c r="D11" s="85">
        <v>45.800000000000182</v>
      </c>
      <c r="E11" s="85">
        <v>1.1999999999999886</v>
      </c>
      <c r="F11" s="81">
        <v>1711.5999999999985</v>
      </c>
      <c r="G11" s="85">
        <v>98.200000000000045</v>
      </c>
      <c r="H11" s="85">
        <v>16.400000000000006</v>
      </c>
      <c r="I11" s="81">
        <v>7339</v>
      </c>
      <c r="J11" s="85">
        <v>105.59999999999997</v>
      </c>
      <c r="K11" s="85">
        <v>73.400000000000034</v>
      </c>
      <c r="L11" s="81">
        <v>13340.300000000003</v>
      </c>
      <c r="M11" s="85">
        <v>1763.7999999999997</v>
      </c>
      <c r="N11" s="84">
        <v>229.10000000000002</v>
      </c>
      <c r="O11" s="81">
        <v>450.7</v>
      </c>
      <c r="P11" s="103">
        <v>41.399999999999991</v>
      </c>
      <c r="Q11" s="82">
        <v>32.899999999999991</v>
      </c>
      <c r="R11" s="81">
        <v>446.70000000000005</v>
      </c>
      <c r="S11" s="103">
        <v>129.4</v>
      </c>
      <c r="T11" s="82">
        <v>40.4</v>
      </c>
    </row>
    <row r="12" spans="1:20" x14ac:dyDescent="0.25">
      <c r="A12" s="127" t="s">
        <v>7</v>
      </c>
      <c r="B12" s="128"/>
      <c r="C12" s="81">
        <v>121.90000000000146</v>
      </c>
      <c r="D12" s="85">
        <v>43.200000000000045</v>
      </c>
      <c r="E12" s="85">
        <v>1.2000000000000171</v>
      </c>
      <c r="F12" s="81">
        <v>1715.9000000000015</v>
      </c>
      <c r="G12" s="85">
        <v>111.10000000000002</v>
      </c>
      <c r="H12" s="85">
        <v>22.100000000000023</v>
      </c>
      <c r="I12" s="81">
        <v>7334.8000000000029</v>
      </c>
      <c r="J12" s="85">
        <v>126.69999999999999</v>
      </c>
      <c r="K12" s="85">
        <v>69.899999999999977</v>
      </c>
      <c r="L12" s="81">
        <v>13168.600000000002</v>
      </c>
      <c r="M12" s="85">
        <v>1768.4999999999995</v>
      </c>
      <c r="N12" s="84">
        <v>235.59999999999991</v>
      </c>
      <c r="O12" s="81">
        <v>444.8</v>
      </c>
      <c r="P12" s="103">
        <v>46</v>
      </c>
      <c r="Q12" s="82">
        <v>30.299999999999997</v>
      </c>
      <c r="R12" s="81">
        <v>358.79999999999995</v>
      </c>
      <c r="S12" s="103">
        <v>126.00000000000003</v>
      </c>
      <c r="T12" s="82">
        <v>35.700000000000003</v>
      </c>
    </row>
    <row r="13" spans="1:20" x14ac:dyDescent="0.25">
      <c r="A13" s="127" t="s">
        <v>26</v>
      </c>
      <c r="B13" s="128"/>
      <c r="C13" s="81">
        <v>123.09999999999854</v>
      </c>
      <c r="D13" s="85">
        <v>52.399999999999864</v>
      </c>
      <c r="E13" s="85">
        <v>1.2000000000000171</v>
      </c>
      <c r="F13" s="81">
        <v>1761.4000000000015</v>
      </c>
      <c r="G13" s="85">
        <v>118</v>
      </c>
      <c r="H13" s="85">
        <v>20.199999999999989</v>
      </c>
      <c r="I13" s="81">
        <v>7548</v>
      </c>
      <c r="J13" s="85">
        <v>138.30000000000001</v>
      </c>
      <c r="K13" s="85">
        <v>72.200000000000017</v>
      </c>
      <c r="L13" s="81">
        <v>13079.599999999999</v>
      </c>
      <c r="M13" s="85">
        <v>1807.5000000000005</v>
      </c>
      <c r="N13" s="84">
        <v>242.39999999999998</v>
      </c>
      <c r="O13" s="81">
        <v>431.89999999999992</v>
      </c>
      <c r="P13" s="107">
        <v>42.900000000000006</v>
      </c>
      <c r="Q13" s="82">
        <v>28</v>
      </c>
      <c r="R13" s="81">
        <v>349.70000000000005</v>
      </c>
      <c r="S13" s="107">
        <v>113.9</v>
      </c>
      <c r="T13" s="82">
        <v>40.800000000000004</v>
      </c>
    </row>
    <row r="14" spans="1:20" x14ac:dyDescent="0.25">
      <c r="A14" s="127" t="s">
        <v>29</v>
      </c>
      <c r="B14" s="128"/>
      <c r="C14" s="81">
        <v>125.60000000000218</v>
      </c>
      <c r="D14" s="85">
        <v>49.5</v>
      </c>
      <c r="E14" s="85">
        <v>2</v>
      </c>
      <c r="F14" s="81">
        <v>1789.3999999999942</v>
      </c>
      <c r="G14" s="85">
        <v>136.20000000000005</v>
      </c>
      <c r="H14" s="85">
        <v>23.800000000000011</v>
      </c>
      <c r="I14" s="81">
        <v>7733.3000000000029</v>
      </c>
      <c r="J14" s="85">
        <v>173.79999999999995</v>
      </c>
      <c r="K14" s="85">
        <v>87.899999999999977</v>
      </c>
      <c r="L14" s="81">
        <v>13079.500000000004</v>
      </c>
      <c r="M14" s="85">
        <v>1875.7999999999997</v>
      </c>
      <c r="N14" s="84">
        <v>246.5</v>
      </c>
      <c r="O14" s="81">
        <v>426.59999999999991</v>
      </c>
      <c r="P14" s="107">
        <v>44.8</v>
      </c>
      <c r="Q14" s="82">
        <v>22.6</v>
      </c>
      <c r="R14" s="81">
        <v>309.69999999999993</v>
      </c>
      <c r="S14" s="107">
        <v>121.4</v>
      </c>
      <c r="T14" s="82">
        <v>32.399999999999991</v>
      </c>
    </row>
    <row r="15" spans="1:20" x14ac:dyDescent="0.25">
      <c r="A15" s="127" t="s">
        <v>34</v>
      </c>
      <c r="B15" s="128"/>
      <c r="C15" s="81">
        <v>150.6</v>
      </c>
      <c r="D15" s="85">
        <v>49.5</v>
      </c>
      <c r="E15" s="85">
        <v>1</v>
      </c>
      <c r="F15" s="81">
        <v>1830.2999999999993</v>
      </c>
      <c r="G15" s="85">
        <v>151.90000000000009</v>
      </c>
      <c r="H15" s="85">
        <v>16.100000000000023</v>
      </c>
      <c r="I15" s="81">
        <v>8219.0000000000036</v>
      </c>
      <c r="J15" s="85">
        <v>203.5</v>
      </c>
      <c r="K15" s="85">
        <v>85.799999999999983</v>
      </c>
      <c r="L15" s="81">
        <v>13409.8</v>
      </c>
      <c r="M15" s="85">
        <v>1893.3999999999996</v>
      </c>
      <c r="N15" s="84">
        <v>225.69999999999993</v>
      </c>
      <c r="O15" s="81">
        <v>450.9</v>
      </c>
      <c r="P15" s="107">
        <v>54.099999999999994</v>
      </c>
      <c r="Q15" s="82">
        <v>25.799999999999997</v>
      </c>
      <c r="R15" s="81">
        <v>264.70000000000005</v>
      </c>
      <c r="S15" s="107">
        <v>111.79999999999998</v>
      </c>
      <c r="T15" s="82">
        <v>35.299999999999997</v>
      </c>
    </row>
    <row r="16" spans="1:20" x14ac:dyDescent="0.25">
      <c r="A16" s="127" t="s">
        <v>41</v>
      </c>
      <c r="B16" s="128"/>
      <c r="C16" s="81">
        <v>159.30000000000072</v>
      </c>
      <c r="D16" s="85">
        <v>56.799999999999955</v>
      </c>
      <c r="E16" s="85">
        <v>2.1999999999999886</v>
      </c>
      <c r="F16" s="81">
        <v>1876.4000000000015</v>
      </c>
      <c r="G16" s="85">
        <v>168.09999999999991</v>
      </c>
      <c r="H16" s="85">
        <v>19.5</v>
      </c>
      <c r="I16" s="81">
        <v>8734.8999999999942</v>
      </c>
      <c r="J16" s="85">
        <v>234.89999999999998</v>
      </c>
      <c r="K16" s="85">
        <v>93.100000000000023</v>
      </c>
      <c r="L16" s="81">
        <v>13822.099999999999</v>
      </c>
      <c r="M16" s="85">
        <v>1960.7000000000003</v>
      </c>
      <c r="N16" s="84">
        <v>239.5</v>
      </c>
      <c r="O16" s="81">
        <v>460.90000000000003</v>
      </c>
      <c r="P16" s="107">
        <v>13.900000000000002</v>
      </c>
      <c r="Q16" s="82">
        <v>25.9</v>
      </c>
      <c r="R16" s="81">
        <v>246.09999999999991</v>
      </c>
      <c r="S16" s="107">
        <v>141.5</v>
      </c>
      <c r="T16" s="82">
        <v>34.200000000000003</v>
      </c>
    </row>
    <row r="17" spans="1:21" ht="15.75" thickBot="1" x14ac:dyDescent="0.3">
      <c r="A17" s="127" t="s">
        <v>51</v>
      </c>
      <c r="B17" s="128"/>
      <c r="C17" s="81">
        <v>170.40000000000146</v>
      </c>
      <c r="D17" s="85">
        <v>60.799999999999955</v>
      </c>
      <c r="E17" s="85">
        <v>1.2000000000000171</v>
      </c>
      <c r="F17" s="81">
        <v>1897.0999999999985</v>
      </c>
      <c r="G17" s="85">
        <v>181.60000000000014</v>
      </c>
      <c r="H17" s="85">
        <v>20.800000000000011</v>
      </c>
      <c r="I17" s="81">
        <v>9114.1000000000058</v>
      </c>
      <c r="J17" s="85">
        <v>275.10000000000002</v>
      </c>
      <c r="K17" s="85">
        <v>91.899999999999977</v>
      </c>
      <c r="L17" s="81">
        <v>14221.199999999997</v>
      </c>
      <c r="M17" s="85">
        <v>2021</v>
      </c>
      <c r="N17" s="84">
        <v>263.40000000000009</v>
      </c>
      <c r="O17" s="90">
        <v>473</v>
      </c>
      <c r="P17" s="108">
        <v>17</v>
      </c>
      <c r="Q17" s="82">
        <v>25.299999999999997</v>
      </c>
      <c r="R17" s="90">
        <v>258.70000000000005</v>
      </c>
      <c r="S17" s="108">
        <v>126.1</v>
      </c>
      <c r="T17" s="82">
        <v>37.199999999999996</v>
      </c>
    </row>
    <row r="18" spans="1:21" ht="15" customHeight="1" x14ac:dyDescent="0.25">
      <c r="A18" s="129" t="s">
        <v>52</v>
      </c>
      <c r="B18" s="13" t="s">
        <v>30</v>
      </c>
      <c r="C18" s="63">
        <f>C17-C16</f>
        <v>11.100000000000733</v>
      </c>
      <c r="D18" s="40">
        <f>D17-D16</f>
        <v>4</v>
      </c>
      <c r="E18" s="40">
        <f>E17-E16</f>
        <v>-0.99999999999997158</v>
      </c>
      <c r="F18" s="63">
        <f t="shared" ref="F18:T18" si="0">F17-F16</f>
        <v>20.69999999999709</v>
      </c>
      <c r="G18" s="65">
        <f t="shared" si="0"/>
        <v>13.500000000000227</v>
      </c>
      <c r="H18" s="65">
        <f t="shared" si="0"/>
        <v>1.3000000000000114</v>
      </c>
      <c r="I18" s="63">
        <f t="shared" si="0"/>
        <v>379.20000000001164</v>
      </c>
      <c r="J18" s="65">
        <f t="shared" si="0"/>
        <v>40.200000000000045</v>
      </c>
      <c r="K18" s="65">
        <f t="shared" si="0"/>
        <v>-1.2000000000000455</v>
      </c>
      <c r="L18" s="63">
        <f t="shared" si="0"/>
        <v>399.09999999999854</v>
      </c>
      <c r="M18" s="65">
        <f t="shared" si="0"/>
        <v>60.299999999999727</v>
      </c>
      <c r="N18" s="65">
        <f t="shared" si="0"/>
        <v>23.900000000000091</v>
      </c>
      <c r="O18" s="63">
        <f t="shared" si="0"/>
        <v>12.099999999999966</v>
      </c>
      <c r="P18" s="65">
        <f t="shared" si="0"/>
        <v>3.0999999999999979</v>
      </c>
      <c r="Q18" s="64">
        <f t="shared" si="0"/>
        <v>-0.60000000000000142</v>
      </c>
      <c r="R18" s="63">
        <f t="shared" si="0"/>
        <v>12.600000000000136</v>
      </c>
      <c r="S18" s="65">
        <f t="shared" si="0"/>
        <v>-15.400000000000006</v>
      </c>
      <c r="T18" s="14">
        <f t="shared" si="0"/>
        <v>2.9999999999999929</v>
      </c>
    </row>
    <row r="19" spans="1:21" x14ac:dyDescent="0.25">
      <c r="A19" s="130"/>
      <c r="B19" s="15" t="s">
        <v>31</v>
      </c>
      <c r="C19" s="17">
        <f>C17/C16-1</f>
        <v>6.967984934087057E-2</v>
      </c>
      <c r="D19" s="27">
        <f>D17/D16-1</f>
        <v>7.0422535211267734E-2</v>
      </c>
      <c r="E19" s="27">
        <f>E17/E16-1</f>
        <v>-0.45454545454544393</v>
      </c>
      <c r="F19" s="17">
        <f t="shared" ref="F19:T19" si="1">F17/F16-1</f>
        <v>1.1031762950328927E-2</v>
      </c>
      <c r="G19" s="18">
        <f t="shared" si="1"/>
        <v>8.0309339678763969E-2</v>
      </c>
      <c r="H19" s="18">
        <f t="shared" si="1"/>
        <v>6.6666666666667318E-2</v>
      </c>
      <c r="I19" s="17">
        <f t="shared" si="1"/>
        <v>4.3412059668686664E-2</v>
      </c>
      <c r="J19" s="18">
        <f t="shared" si="1"/>
        <v>0.17113665389527477</v>
      </c>
      <c r="K19" s="18">
        <f t="shared" si="1"/>
        <v>-1.2889366272825442E-2</v>
      </c>
      <c r="L19" s="17">
        <f t="shared" si="1"/>
        <v>2.8874049529376666E-2</v>
      </c>
      <c r="M19" s="18">
        <f t="shared" si="1"/>
        <v>3.0754322435864623E-2</v>
      </c>
      <c r="N19" s="18">
        <f t="shared" si="1"/>
        <v>9.979123173277693E-2</v>
      </c>
      <c r="O19" s="17">
        <f t="shared" si="1"/>
        <v>2.6252983293556076E-2</v>
      </c>
      <c r="P19" s="18">
        <f t="shared" si="1"/>
        <v>0.22302158273381267</v>
      </c>
      <c r="Q19" s="38">
        <f t="shared" si="1"/>
        <v>-2.3166023166023231E-2</v>
      </c>
      <c r="R19" s="17">
        <f t="shared" si="1"/>
        <v>5.1198699715563345E-2</v>
      </c>
      <c r="S19" s="18">
        <f t="shared" si="1"/>
        <v>-0.10883392226148414</v>
      </c>
      <c r="T19" s="19">
        <f t="shared" si="1"/>
        <v>8.7719298245613864E-2</v>
      </c>
    </row>
    <row r="20" spans="1:21" ht="15" customHeight="1" x14ac:dyDescent="0.25">
      <c r="A20" s="125" t="s">
        <v>53</v>
      </c>
      <c r="B20" s="20" t="s">
        <v>30</v>
      </c>
      <c r="C20" s="67">
        <f>C17-C12</f>
        <v>48.5</v>
      </c>
      <c r="D20" s="41">
        <f>D17-D12</f>
        <v>17.599999999999909</v>
      </c>
      <c r="E20" s="41">
        <f>E17-E12</f>
        <v>0</v>
      </c>
      <c r="F20" s="67">
        <f t="shared" ref="F20:T20" si="2">F17-F12</f>
        <v>181.19999999999709</v>
      </c>
      <c r="G20" s="69">
        <f t="shared" si="2"/>
        <v>70.500000000000114</v>
      </c>
      <c r="H20" s="69">
        <f t="shared" si="2"/>
        <v>-1.3000000000000114</v>
      </c>
      <c r="I20" s="67">
        <f t="shared" si="2"/>
        <v>1779.3000000000029</v>
      </c>
      <c r="J20" s="69">
        <f t="shared" si="2"/>
        <v>148.40000000000003</v>
      </c>
      <c r="K20" s="69">
        <f t="shared" si="2"/>
        <v>22</v>
      </c>
      <c r="L20" s="67">
        <f t="shared" si="2"/>
        <v>1052.5999999999949</v>
      </c>
      <c r="M20" s="69">
        <f t="shared" si="2"/>
        <v>252.50000000000045</v>
      </c>
      <c r="N20" s="69">
        <f t="shared" si="2"/>
        <v>27.800000000000182</v>
      </c>
      <c r="O20" s="67">
        <f t="shared" si="2"/>
        <v>28.199999999999989</v>
      </c>
      <c r="P20" s="69">
        <f t="shared" si="2"/>
        <v>-29</v>
      </c>
      <c r="Q20" s="68">
        <f t="shared" si="2"/>
        <v>-5</v>
      </c>
      <c r="R20" s="67">
        <f t="shared" si="2"/>
        <v>-100.09999999999991</v>
      </c>
      <c r="S20" s="69">
        <f>S17-S12</f>
        <v>9.9999999999965894E-2</v>
      </c>
      <c r="T20" s="21">
        <f t="shared" si="2"/>
        <v>1.4999999999999929</v>
      </c>
    </row>
    <row r="21" spans="1:21" x14ac:dyDescent="0.25">
      <c r="A21" s="130"/>
      <c r="B21" s="15" t="s">
        <v>31</v>
      </c>
      <c r="C21" s="17">
        <f>C17/C12-1</f>
        <v>0.39786710418375248</v>
      </c>
      <c r="D21" s="27">
        <f>D17/D12-1</f>
        <v>0.40740740740740478</v>
      </c>
      <c r="E21" s="27">
        <f>E17/E12-1</f>
        <v>0</v>
      </c>
      <c r="F21" s="17">
        <f t="shared" ref="F21:T21" si="3">F17/F12-1</f>
        <v>0.10560055947316105</v>
      </c>
      <c r="G21" s="18">
        <f t="shared" si="3"/>
        <v>0.63456345634563549</v>
      </c>
      <c r="H21" s="18">
        <f t="shared" si="3"/>
        <v>-5.8823529411765163E-2</v>
      </c>
      <c r="I21" s="17">
        <f t="shared" si="3"/>
        <v>0.24258330152151419</v>
      </c>
      <c r="J21" s="18">
        <f t="shared" si="3"/>
        <v>1.1712707182320448</v>
      </c>
      <c r="K21" s="18">
        <f t="shared" si="3"/>
        <v>0.31473533619456373</v>
      </c>
      <c r="L21" s="17">
        <f t="shared" si="3"/>
        <v>7.9932566863599286E-2</v>
      </c>
      <c r="M21" s="18">
        <f t="shared" si="3"/>
        <v>0.14277636415041028</v>
      </c>
      <c r="N21" s="18">
        <f t="shared" si="3"/>
        <v>0.11799660441426219</v>
      </c>
      <c r="O21" s="17">
        <f t="shared" si="3"/>
        <v>6.3399280575539452E-2</v>
      </c>
      <c r="P21" s="18">
        <f t="shared" si="3"/>
        <v>-0.63043478260869568</v>
      </c>
      <c r="Q21" s="38">
        <f t="shared" si="3"/>
        <v>-0.16501650165016502</v>
      </c>
      <c r="R21" s="17">
        <f t="shared" si="3"/>
        <v>-0.27898550724637661</v>
      </c>
      <c r="S21" s="18">
        <f t="shared" si="3"/>
        <v>7.9365079365056879E-4</v>
      </c>
      <c r="T21" s="19">
        <f t="shared" si="3"/>
        <v>4.2016806722688926E-2</v>
      </c>
    </row>
    <row r="22" spans="1:21" ht="15" customHeight="1" x14ac:dyDescent="0.25">
      <c r="A22" s="125" t="s">
        <v>54</v>
      </c>
      <c r="B22" s="20" t="s">
        <v>30</v>
      </c>
      <c r="C22" s="67">
        <f>C17-C7</f>
        <v>95.100000000002183</v>
      </c>
      <c r="D22" s="41">
        <f>D17-D7</f>
        <v>44.299999999999955</v>
      </c>
      <c r="E22" s="41">
        <f>E17-E7</f>
        <v>0.10000000000002274</v>
      </c>
      <c r="F22" s="67">
        <f t="shared" ref="F22:N22" si="4">F17-F7</f>
        <v>450.59999999999854</v>
      </c>
      <c r="G22" s="69">
        <f t="shared" si="4"/>
        <v>132.80000000000018</v>
      </c>
      <c r="H22" s="69">
        <f t="shared" si="4"/>
        <v>1.3000000000000114</v>
      </c>
      <c r="I22" s="67">
        <f t="shared" si="4"/>
        <v>1705.5000000000036</v>
      </c>
      <c r="J22" s="69">
        <f t="shared" si="4"/>
        <v>195</v>
      </c>
      <c r="K22" s="69">
        <f t="shared" si="4"/>
        <v>18.599999999999966</v>
      </c>
      <c r="L22" s="67">
        <f t="shared" si="4"/>
        <v>-1496.1000000000022</v>
      </c>
      <c r="M22" s="69">
        <f t="shared" si="4"/>
        <v>32.5</v>
      </c>
      <c r="N22" s="69">
        <f t="shared" si="4"/>
        <v>42.200000000000045</v>
      </c>
      <c r="O22" s="34" t="s">
        <v>24</v>
      </c>
      <c r="P22" s="29" t="s">
        <v>24</v>
      </c>
      <c r="Q22" s="29" t="s">
        <v>24</v>
      </c>
      <c r="R22" s="34" t="s">
        <v>24</v>
      </c>
      <c r="S22" s="29" t="s">
        <v>24</v>
      </c>
      <c r="T22" s="29" t="s">
        <v>24</v>
      </c>
    </row>
    <row r="23" spans="1:21" ht="15.75" thickBot="1" x14ac:dyDescent="0.3">
      <c r="A23" s="126"/>
      <c r="B23" s="22" t="s">
        <v>31</v>
      </c>
      <c r="C23" s="24">
        <f>C17/C7-1</f>
        <v>1.2629482071713558</v>
      </c>
      <c r="D23" s="31">
        <f>D17/D7-1</f>
        <v>2.6848484848484819</v>
      </c>
      <c r="E23" s="31">
        <f>E17/E7-1</f>
        <v>9.0909090909112145E-2</v>
      </c>
      <c r="F23" s="24">
        <f t="shared" ref="F23:N23" si="5">F17/F7-1</f>
        <v>0.31151054268924883</v>
      </c>
      <c r="G23" s="25">
        <f t="shared" si="5"/>
        <v>2.7213114754098422</v>
      </c>
      <c r="H23" s="25">
        <f t="shared" si="5"/>
        <v>6.6666666666667318E-2</v>
      </c>
      <c r="I23" s="24">
        <f t="shared" si="5"/>
        <v>0.23020543692465556</v>
      </c>
      <c r="J23" s="25">
        <f t="shared" si="5"/>
        <v>2.4344569288389506</v>
      </c>
      <c r="K23" s="25">
        <f t="shared" si="5"/>
        <v>0.25375170532059976</v>
      </c>
      <c r="L23" s="24">
        <f t="shared" si="5"/>
        <v>-9.518810482716511E-2</v>
      </c>
      <c r="M23" s="25">
        <f t="shared" si="5"/>
        <v>1.6343977872768312E-2</v>
      </c>
      <c r="N23" s="25">
        <f t="shared" si="5"/>
        <v>0.19077757685352648</v>
      </c>
      <c r="O23" s="35" t="s">
        <v>24</v>
      </c>
      <c r="P23" s="32" t="s">
        <v>24</v>
      </c>
      <c r="Q23" s="32" t="s">
        <v>24</v>
      </c>
      <c r="R23" s="35" t="s">
        <v>24</v>
      </c>
      <c r="S23" s="32" t="s">
        <v>24</v>
      </c>
      <c r="T23" s="32" t="s">
        <v>24</v>
      </c>
    </row>
    <row r="24" spans="1:21" x14ac:dyDescent="0.25">
      <c r="A24" s="1" t="s">
        <v>104</v>
      </c>
    </row>
    <row r="25" spans="1:21" x14ac:dyDescent="0.25">
      <c r="L25" s="57"/>
      <c r="M25" s="58"/>
      <c r="N25" s="57"/>
      <c r="O25" s="57"/>
      <c r="P25" s="58"/>
      <c r="Q25" s="57"/>
      <c r="R25" s="57"/>
      <c r="S25" s="58"/>
      <c r="T25" s="57"/>
      <c r="U25" s="5"/>
    </row>
    <row r="26" spans="1:21" x14ac:dyDescent="0.25">
      <c r="L26" s="57"/>
      <c r="M26" s="58"/>
      <c r="N26" s="57"/>
      <c r="O26" s="57"/>
      <c r="P26" s="58"/>
      <c r="Q26" s="57"/>
      <c r="R26" s="57"/>
      <c r="S26" s="58"/>
      <c r="T26" s="57"/>
      <c r="U26" s="5"/>
    </row>
    <row r="27" spans="1:21" x14ac:dyDescent="0.25">
      <c r="L27" s="59"/>
      <c r="M27" s="59"/>
      <c r="N27" s="59"/>
      <c r="O27" s="59"/>
      <c r="P27" s="59"/>
      <c r="Q27" s="59"/>
      <c r="R27" s="9"/>
      <c r="S27" s="9"/>
      <c r="T27" s="9"/>
      <c r="U27" s="5"/>
    </row>
    <row r="28" spans="1:21" x14ac:dyDescent="0.25">
      <c r="L28" s="4"/>
      <c r="M28" s="4"/>
      <c r="N28" s="4"/>
      <c r="O28" s="4"/>
      <c r="P28" s="5"/>
      <c r="Q28" s="5"/>
      <c r="R28" s="5"/>
      <c r="S28" s="5"/>
      <c r="T28" s="5"/>
      <c r="U28" s="5"/>
    </row>
  </sheetData>
  <mergeCells count="39">
    <mergeCell ref="A3:B6"/>
    <mergeCell ref="S4:S6"/>
    <mergeCell ref="T4:T6"/>
    <mergeCell ref="I4:I6"/>
    <mergeCell ref="J4:J6"/>
    <mergeCell ref="F4:F6"/>
    <mergeCell ref="G4:G6"/>
    <mergeCell ref="H4:H6"/>
    <mergeCell ref="O4:O6"/>
    <mergeCell ref="P4:P6"/>
    <mergeCell ref="Q4:Q6"/>
    <mergeCell ref="R4:R6"/>
    <mergeCell ref="K4:K6"/>
    <mergeCell ref="L4:L6"/>
    <mergeCell ref="M4:M6"/>
    <mergeCell ref="N4:N6"/>
    <mergeCell ref="A12:B12"/>
    <mergeCell ref="A7:B7"/>
    <mergeCell ref="A8:B8"/>
    <mergeCell ref="A9:B9"/>
    <mergeCell ref="A10:B10"/>
    <mergeCell ref="A11:B11"/>
    <mergeCell ref="I3:K3"/>
    <mergeCell ref="L3:N3"/>
    <mergeCell ref="O3:Q3"/>
    <mergeCell ref="R3:T3"/>
    <mergeCell ref="C4:C6"/>
    <mergeCell ref="D4:D6"/>
    <mergeCell ref="E4:E6"/>
    <mergeCell ref="C3:E3"/>
    <mergeCell ref="F3:H3"/>
    <mergeCell ref="A20:A21"/>
    <mergeCell ref="A22:A23"/>
    <mergeCell ref="A13:B13"/>
    <mergeCell ref="A14:B14"/>
    <mergeCell ref="A15:B15"/>
    <mergeCell ref="A16:B16"/>
    <mergeCell ref="A17:B17"/>
    <mergeCell ref="A18:A19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  <ignoredErrors>
    <ignoredError sqref="C18:T23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workbookViewId="0"/>
  </sheetViews>
  <sheetFormatPr defaultRowHeight="15" x14ac:dyDescent="0.25"/>
  <cols>
    <col min="1" max="1" width="10.28515625" style="42" customWidth="1"/>
    <col min="2" max="2" width="5.140625" style="42" customWidth="1"/>
    <col min="3" max="3" width="6.85546875" style="42" customWidth="1"/>
    <col min="4" max="11" width="6.28515625" style="42" customWidth="1"/>
    <col min="12" max="12" width="7.140625" style="42" customWidth="1"/>
    <col min="13" max="14" width="6.28515625" style="42" customWidth="1"/>
    <col min="15" max="15" width="7" style="42" customWidth="1"/>
    <col min="16" max="20" width="6.28515625" style="42" customWidth="1"/>
  </cols>
  <sheetData>
    <row r="1" spans="1:20" x14ac:dyDescent="0.25">
      <c r="A1" s="10" t="s">
        <v>89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20" ht="15.75" thickBot="1" x14ac:dyDescent="0.3">
      <c r="A2" s="12" t="s">
        <v>32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20" ht="36" customHeight="1" x14ac:dyDescent="0.25">
      <c r="A3" s="131" t="s">
        <v>33</v>
      </c>
      <c r="B3" s="132"/>
      <c r="C3" s="131" t="s">
        <v>60</v>
      </c>
      <c r="D3" s="176"/>
      <c r="E3" s="176"/>
      <c r="F3" s="163" t="s">
        <v>69</v>
      </c>
      <c r="G3" s="164"/>
      <c r="H3" s="165"/>
      <c r="I3" s="163" t="s">
        <v>70</v>
      </c>
      <c r="J3" s="164"/>
      <c r="K3" s="165"/>
      <c r="L3" s="163" t="s">
        <v>66</v>
      </c>
      <c r="M3" s="164"/>
      <c r="N3" s="165"/>
      <c r="O3" s="163" t="s">
        <v>67</v>
      </c>
      <c r="P3" s="164"/>
      <c r="Q3" s="166"/>
      <c r="R3" s="163" t="s">
        <v>68</v>
      </c>
      <c r="S3" s="164"/>
      <c r="T3" s="166"/>
    </row>
    <row r="4" spans="1:20" ht="15" customHeight="1" x14ac:dyDescent="0.25">
      <c r="A4" s="133"/>
      <c r="B4" s="134"/>
      <c r="C4" s="167" t="s">
        <v>61</v>
      </c>
      <c r="D4" s="170" t="s">
        <v>62</v>
      </c>
      <c r="E4" s="173" t="s">
        <v>63</v>
      </c>
      <c r="F4" s="167" t="s">
        <v>61</v>
      </c>
      <c r="G4" s="170" t="s">
        <v>62</v>
      </c>
      <c r="H4" s="173" t="s">
        <v>63</v>
      </c>
      <c r="I4" s="167" t="s">
        <v>61</v>
      </c>
      <c r="J4" s="170" t="s">
        <v>62</v>
      </c>
      <c r="K4" s="173" t="s">
        <v>63</v>
      </c>
      <c r="L4" s="167" t="s">
        <v>61</v>
      </c>
      <c r="M4" s="170" t="s">
        <v>62</v>
      </c>
      <c r="N4" s="173" t="s">
        <v>63</v>
      </c>
      <c r="O4" s="167" t="s">
        <v>61</v>
      </c>
      <c r="P4" s="170" t="s">
        <v>62</v>
      </c>
      <c r="Q4" s="173" t="s">
        <v>63</v>
      </c>
      <c r="R4" s="167" t="s">
        <v>61</v>
      </c>
      <c r="S4" s="170" t="s">
        <v>62</v>
      </c>
      <c r="T4" s="177" t="s">
        <v>63</v>
      </c>
    </row>
    <row r="5" spans="1:20" ht="15" customHeight="1" x14ac:dyDescent="0.25">
      <c r="A5" s="133"/>
      <c r="B5" s="134"/>
      <c r="C5" s="168"/>
      <c r="D5" s="171"/>
      <c r="E5" s="174"/>
      <c r="F5" s="168"/>
      <c r="G5" s="171"/>
      <c r="H5" s="174"/>
      <c r="I5" s="168"/>
      <c r="J5" s="171"/>
      <c r="K5" s="174"/>
      <c r="L5" s="168"/>
      <c r="M5" s="171"/>
      <c r="N5" s="174"/>
      <c r="O5" s="168"/>
      <c r="P5" s="171"/>
      <c r="Q5" s="174"/>
      <c r="R5" s="168"/>
      <c r="S5" s="171"/>
      <c r="T5" s="178"/>
    </row>
    <row r="6" spans="1:20" ht="15.75" thickBot="1" x14ac:dyDescent="0.3">
      <c r="A6" s="135"/>
      <c r="B6" s="136"/>
      <c r="C6" s="169"/>
      <c r="D6" s="172"/>
      <c r="E6" s="175"/>
      <c r="F6" s="169"/>
      <c r="G6" s="172"/>
      <c r="H6" s="175"/>
      <c r="I6" s="169"/>
      <c r="J6" s="172"/>
      <c r="K6" s="175"/>
      <c r="L6" s="169"/>
      <c r="M6" s="172"/>
      <c r="N6" s="175"/>
      <c r="O6" s="169"/>
      <c r="P6" s="172"/>
      <c r="Q6" s="175"/>
      <c r="R6" s="169"/>
      <c r="S6" s="172"/>
      <c r="T6" s="179"/>
    </row>
    <row r="7" spans="1:20" x14ac:dyDescent="0.25">
      <c r="A7" s="127" t="s">
        <v>2</v>
      </c>
      <c r="B7" s="128"/>
      <c r="C7" s="81">
        <v>2931.8</v>
      </c>
      <c r="D7" s="85">
        <v>179</v>
      </c>
      <c r="E7" s="85">
        <v>23.5</v>
      </c>
      <c r="F7" s="81">
        <v>3882.7</v>
      </c>
      <c r="G7" s="103">
        <v>64.599999999999994</v>
      </c>
      <c r="H7" s="85">
        <v>36.200000000000003</v>
      </c>
      <c r="I7" s="81">
        <v>4080.3999999999996</v>
      </c>
      <c r="J7" s="103">
        <v>54.5</v>
      </c>
      <c r="K7" s="85">
        <v>39.1</v>
      </c>
      <c r="L7" s="81">
        <v>5860</v>
      </c>
      <c r="M7" s="103">
        <v>655.4</v>
      </c>
      <c r="N7" s="85">
        <v>64.900000000000006</v>
      </c>
      <c r="O7" s="104" t="s">
        <v>24</v>
      </c>
      <c r="P7" s="105" t="s">
        <v>24</v>
      </c>
      <c r="Q7" s="106" t="s">
        <v>24</v>
      </c>
      <c r="R7" s="104" t="s">
        <v>24</v>
      </c>
      <c r="S7" s="105" t="s">
        <v>24</v>
      </c>
      <c r="T7" s="106" t="s">
        <v>24</v>
      </c>
    </row>
    <row r="8" spans="1:20" x14ac:dyDescent="0.25">
      <c r="A8" s="127" t="s">
        <v>3</v>
      </c>
      <c r="B8" s="128"/>
      <c r="C8" s="81">
        <v>2671.1</v>
      </c>
      <c r="D8" s="85">
        <v>200.7</v>
      </c>
      <c r="E8" s="85">
        <v>27</v>
      </c>
      <c r="F8" s="81">
        <v>3231</v>
      </c>
      <c r="G8" s="103">
        <v>81.2</v>
      </c>
      <c r="H8" s="85">
        <v>32.299999999999997</v>
      </c>
      <c r="I8" s="81">
        <v>3408.5</v>
      </c>
      <c r="J8" s="103">
        <v>48.5</v>
      </c>
      <c r="K8" s="85">
        <v>32.9</v>
      </c>
      <c r="L8" s="81">
        <v>4485.5</v>
      </c>
      <c r="M8" s="103">
        <v>551.20000000000005</v>
      </c>
      <c r="N8" s="85">
        <v>57</v>
      </c>
      <c r="O8" s="104" t="s">
        <v>24</v>
      </c>
      <c r="P8" s="105" t="s">
        <v>24</v>
      </c>
      <c r="Q8" s="106" t="s">
        <v>24</v>
      </c>
      <c r="R8" s="104" t="s">
        <v>24</v>
      </c>
      <c r="S8" s="105" t="s">
        <v>24</v>
      </c>
      <c r="T8" s="106" t="s">
        <v>24</v>
      </c>
    </row>
    <row r="9" spans="1:20" x14ac:dyDescent="0.25">
      <c r="A9" s="127" t="s">
        <v>4</v>
      </c>
      <c r="B9" s="128"/>
      <c r="C9" s="81">
        <v>2582.7000000000003</v>
      </c>
      <c r="D9" s="85">
        <v>249.1</v>
      </c>
      <c r="E9" s="85">
        <v>30.7</v>
      </c>
      <c r="F9" s="81">
        <v>3090.7999999999997</v>
      </c>
      <c r="G9" s="103">
        <v>81.2</v>
      </c>
      <c r="H9" s="85">
        <v>27.6</v>
      </c>
      <c r="I9" s="81">
        <v>3046.9</v>
      </c>
      <c r="J9" s="103">
        <v>42</v>
      </c>
      <c r="K9" s="85">
        <v>31.2</v>
      </c>
      <c r="L9" s="81">
        <v>3592.4</v>
      </c>
      <c r="M9" s="103">
        <v>485.8</v>
      </c>
      <c r="N9" s="85">
        <v>53</v>
      </c>
      <c r="O9" s="104" t="s">
        <v>24</v>
      </c>
      <c r="P9" s="105" t="s">
        <v>24</v>
      </c>
      <c r="Q9" s="106" t="s">
        <v>24</v>
      </c>
      <c r="R9" s="104" t="s">
        <v>24</v>
      </c>
      <c r="S9" s="105" t="s">
        <v>24</v>
      </c>
      <c r="T9" s="106" t="s">
        <v>24</v>
      </c>
    </row>
    <row r="10" spans="1:20" x14ac:dyDescent="0.25">
      <c r="A10" s="127" t="s">
        <v>5</v>
      </c>
      <c r="B10" s="128"/>
      <c r="C10" s="81">
        <v>2221.9</v>
      </c>
      <c r="D10" s="85">
        <v>279</v>
      </c>
      <c r="E10" s="85">
        <v>30.9</v>
      </c>
      <c r="F10" s="81">
        <v>2653.2</v>
      </c>
      <c r="G10" s="103">
        <v>77</v>
      </c>
      <c r="H10" s="85">
        <v>26.8</v>
      </c>
      <c r="I10" s="81">
        <v>2406.6</v>
      </c>
      <c r="J10" s="103">
        <v>38.5</v>
      </c>
      <c r="K10" s="85">
        <v>21</v>
      </c>
      <c r="L10" s="81">
        <v>2692.4</v>
      </c>
      <c r="M10" s="103">
        <v>378.1</v>
      </c>
      <c r="N10" s="85">
        <v>53.3</v>
      </c>
      <c r="O10" s="81">
        <v>14.7</v>
      </c>
      <c r="P10" s="103">
        <v>11.6</v>
      </c>
      <c r="Q10" s="85">
        <v>1.5</v>
      </c>
      <c r="R10" s="81">
        <v>39.9</v>
      </c>
      <c r="S10" s="103">
        <v>12.2</v>
      </c>
      <c r="T10" s="82">
        <v>3.6</v>
      </c>
    </row>
    <row r="11" spans="1:20" x14ac:dyDescent="0.25">
      <c r="A11" s="127" t="s">
        <v>6</v>
      </c>
      <c r="B11" s="128"/>
      <c r="C11" s="81">
        <v>1324.1</v>
      </c>
      <c r="D11" s="85">
        <v>206.1</v>
      </c>
      <c r="E11" s="85">
        <v>20.100000000000001</v>
      </c>
      <c r="F11" s="81">
        <v>1841.2999999999997</v>
      </c>
      <c r="G11" s="103">
        <v>61.6</v>
      </c>
      <c r="H11" s="85">
        <v>30.4</v>
      </c>
      <c r="I11" s="81">
        <v>1458.7</v>
      </c>
      <c r="J11" s="103">
        <v>24.7</v>
      </c>
      <c r="K11" s="85">
        <v>6.7</v>
      </c>
      <c r="L11" s="81">
        <v>1415.8999999999999</v>
      </c>
      <c r="M11" s="103">
        <v>237</v>
      </c>
      <c r="N11" s="85">
        <v>33.799999999999997</v>
      </c>
      <c r="O11" s="81">
        <v>2.2000000000000002</v>
      </c>
      <c r="P11" s="103">
        <v>9.8000000000000007</v>
      </c>
      <c r="Q11" s="85">
        <v>0</v>
      </c>
      <c r="R11" s="81">
        <v>23.1</v>
      </c>
      <c r="S11" s="103">
        <v>9.5</v>
      </c>
      <c r="T11" s="82">
        <v>3.8</v>
      </c>
    </row>
    <row r="12" spans="1:20" x14ac:dyDescent="0.25">
      <c r="A12" s="127" t="s">
        <v>7</v>
      </c>
      <c r="B12" s="128"/>
      <c r="C12" s="81">
        <v>1108.2</v>
      </c>
      <c r="D12" s="85">
        <v>192.6</v>
      </c>
      <c r="E12" s="85">
        <v>12.2</v>
      </c>
      <c r="F12" s="81">
        <v>1919.8</v>
      </c>
      <c r="G12" s="103">
        <v>80.8</v>
      </c>
      <c r="H12" s="85">
        <v>26.1</v>
      </c>
      <c r="I12" s="81">
        <v>1486.1000000000001</v>
      </c>
      <c r="J12" s="103">
        <v>33.6</v>
      </c>
      <c r="K12" s="85">
        <v>7.7</v>
      </c>
      <c r="L12" s="81">
        <v>1165</v>
      </c>
      <c r="M12" s="103">
        <v>238.4</v>
      </c>
      <c r="N12" s="85">
        <v>33.6</v>
      </c>
      <c r="O12" s="81">
        <v>0.1</v>
      </c>
      <c r="P12" s="103">
        <v>8.6</v>
      </c>
      <c r="Q12" s="85">
        <v>0</v>
      </c>
      <c r="R12" s="81">
        <v>15.6</v>
      </c>
      <c r="S12" s="103">
        <v>2.5</v>
      </c>
      <c r="T12" s="82">
        <v>2.2999999999999998</v>
      </c>
    </row>
    <row r="13" spans="1:20" x14ac:dyDescent="0.25">
      <c r="A13" s="127" t="s">
        <v>26</v>
      </c>
      <c r="B13" s="128"/>
      <c r="C13" s="81">
        <v>1023</v>
      </c>
      <c r="D13" s="85">
        <v>208.7</v>
      </c>
      <c r="E13" s="85">
        <v>20.8</v>
      </c>
      <c r="F13" s="81">
        <v>2166.2999999999997</v>
      </c>
      <c r="G13" s="107">
        <v>88.8</v>
      </c>
      <c r="H13" s="85">
        <v>23.9</v>
      </c>
      <c r="I13" s="81">
        <v>1590.1000000000001</v>
      </c>
      <c r="J13" s="107">
        <v>43</v>
      </c>
      <c r="K13" s="85">
        <v>16.399999999999999</v>
      </c>
      <c r="L13" s="81">
        <v>1114</v>
      </c>
      <c r="M13" s="107">
        <v>226</v>
      </c>
      <c r="N13" s="85">
        <v>29.8</v>
      </c>
      <c r="O13" s="81">
        <v>1.6</v>
      </c>
      <c r="P13" s="107">
        <v>7.6</v>
      </c>
      <c r="Q13" s="85">
        <v>0</v>
      </c>
      <c r="R13" s="81">
        <v>14.8</v>
      </c>
      <c r="S13" s="107">
        <v>2.6</v>
      </c>
      <c r="T13" s="82">
        <v>2.1</v>
      </c>
    </row>
    <row r="14" spans="1:20" x14ac:dyDescent="0.25">
      <c r="A14" s="127" t="s">
        <v>29</v>
      </c>
      <c r="B14" s="128"/>
      <c r="C14" s="81">
        <v>1073.7</v>
      </c>
      <c r="D14" s="85">
        <v>217.5</v>
      </c>
      <c r="E14" s="85">
        <v>23.7</v>
      </c>
      <c r="F14" s="81">
        <v>2293.2000000000003</v>
      </c>
      <c r="G14" s="107">
        <v>128</v>
      </c>
      <c r="H14" s="85">
        <v>23.4</v>
      </c>
      <c r="I14" s="81">
        <v>1838.8000000000002</v>
      </c>
      <c r="J14" s="107">
        <v>58.6</v>
      </c>
      <c r="K14" s="85">
        <v>22.9</v>
      </c>
      <c r="L14" s="81">
        <v>1184.3</v>
      </c>
      <c r="M14" s="107">
        <v>254.4</v>
      </c>
      <c r="N14" s="85">
        <v>28.7</v>
      </c>
      <c r="O14" s="81">
        <v>1.2</v>
      </c>
      <c r="P14" s="107">
        <v>7.6</v>
      </c>
      <c r="Q14" s="85">
        <v>0</v>
      </c>
      <c r="R14" s="81">
        <v>16.5</v>
      </c>
      <c r="S14" s="107">
        <v>5.8</v>
      </c>
      <c r="T14" s="82">
        <v>2</v>
      </c>
    </row>
    <row r="15" spans="1:20" x14ac:dyDescent="0.25">
      <c r="A15" s="127" t="s">
        <v>34</v>
      </c>
      <c r="B15" s="128"/>
      <c r="C15" s="81">
        <v>1609.9</v>
      </c>
      <c r="D15" s="85">
        <v>258.89999999999998</v>
      </c>
      <c r="E15" s="85">
        <v>19.5</v>
      </c>
      <c r="F15" s="81">
        <v>2659.4</v>
      </c>
      <c r="G15" s="107">
        <v>162.1</v>
      </c>
      <c r="H15" s="85">
        <v>26.3</v>
      </c>
      <c r="I15" s="81">
        <v>2327.6999999999998</v>
      </c>
      <c r="J15" s="107">
        <v>107.6</v>
      </c>
      <c r="K15" s="85">
        <v>29.4</v>
      </c>
      <c r="L15" s="81">
        <v>1507.5</v>
      </c>
      <c r="M15" s="107">
        <v>295.5</v>
      </c>
      <c r="N15" s="85">
        <v>31.5</v>
      </c>
      <c r="O15" s="81">
        <v>1.2</v>
      </c>
      <c r="P15" s="107">
        <v>7</v>
      </c>
      <c r="Q15" s="85">
        <v>0</v>
      </c>
      <c r="R15" s="81">
        <v>14.5</v>
      </c>
      <c r="S15" s="107">
        <v>7.3</v>
      </c>
      <c r="T15" s="82">
        <v>1.7</v>
      </c>
    </row>
    <row r="16" spans="1:20" x14ac:dyDescent="0.25">
      <c r="A16" s="127" t="s">
        <v>41</v>
      </c>
      <c r="B16" s="128"/>
      <c r="C16" s="81">
        <v>1742.3999999999999</v>
      </c>
      <c r="D16" s="85">
        <v>268.39999999999998</v>
      </c>
      <c r="E16" s="85">
        <v>25.4</v>
      </c>
      <c r="F16" s="81">
        <v>2745.3</v>
      </c>
      <c r="G16" s="107">
        <v>207.8</v>
      </c>
      <c r="H16" s="85">
        <v>25.8</v>
      </c>
      <c r="I16" s="81">
        <v>2779.9</v>
      </c>
      <c r="J16" s="107">
        <v>109.7</v>
      </c>
      <c r="K16" s="85">
        <v>32.299999999999997</v>
      </c>
      <c r="L16" s="81">
        <v>1727.4</v>
      </c>
      <c r="M16" s="107">
        <v>346.5</v>
      </c>
      <c r="N16" s="85">
        <v>45.3</v>
      </c>
      <c r="O16" s="81">
        <v>1.5</v>
      </c>
      <c r="P16" s="107">
        <v>0</v>
      </c>
      <c r="Q16" s="85">
        <v>0</v>
      </c>
      <c r="R16" s="81">
        <v>16.8</v>
      </c>
      <c r="S16" s="107">
        <v>1.2</v>
      </c>
      <c r="T16" s="82">
        <v>2.1</v>
      </c>
    </row>
    <row r="17" spans="1:20" ht="15.75" thickBot="1" x14ac:dyDescent="0.3">
      <c r="A17" s="127" t="s">
        <v>51</v>
      </c>
      <c r="B17" s="128"/>
      <c r="C17" s="81">
        <v>1693</v>
      </c>
      <c r="D17" s="85">
        <v>273.7</v>
      </c>
      <c r="E17" s="85">
        <v>19.2</v>
      </c>
      <c r="F17" s="90">
        <v>2905.5</v>
      </c>
      <c r="G17" s="108">
        <v>241.7</v>
      </c>
      <c r="H17" s="85">
        <v>31.8</v>
      </c>
      <c r="I17" s="90">
        <v>3103.5999999999995</v>
      </c>
      <c r="J17" s="108">
        <v>160.30000000000001</v>
      </c>
      <c r="K17" s="85">
        <v>31.6</v>
      </c>
      <c r="L17" s="90">
        <v>1958</v>
      </c>
      <c r="M17" s="108">
        <v>380.7</v>
      </c>
      <c r="N17" s="85">
        <v>47.2</v>
      </c>
      <c r="O17" s="90">
        <v>1.6</v>
      </c>
      <c r="P17" s="108">
        <v>4</v>
      </c>
      <c r="Q17" s="85">
        <v>0</v>
      </c>
      <c r="R17" s="90">
        <v>23.4</v>
      </c>
      <c r="S17" s="108">
        <v>2.5</v>
      </c>
      <c r="T17" s="82">
        <v>2.1</v>
      </c>
    </row>
    <row r="18" spans="1:20" ht="16.5" customHeight="1" x14ac:dyDescent="0.25">
      <c r="A18" s="129" t="s">
        <v>52</v>
      </c>
      <c r="B18" s="13" t="s">
        <v>30</v>
      </c>
      <c r="C18" s="63">
        <f>C17-C16</f>
        <v>-49.399999999999864</v>
      </c>
      <c r="D18" s="40">
        <f>D17-D16</f>
        <v>5.3000000000000114</v>
      </c>
      <c r="E18" s="40">
        <f>E17-E16</f>
        <v>-6.1999999999999993</v>
      </c>
      <c r="F18" s="63">
        <f t="shared" ref="F18:T18" si="0">F17-F16</f>
        <v>160.19999999999982</v>
      </c>
      <c r="G18" s="65">
        <f t="shared" si="0"/>
        <v>33.899999999999977</v>
      </c>
      <c r="H18" s="65">
        <f t="shared" si="0"/>
        <v>6</v>
      </c>
      <c r="I18" s="63">
        <f t="shared" si="0"/>
        <v>323.69999999999936</v>
      </c>
      <c r="J18" s="65">
        <f t="shared" si="0"/>
        <v>50.600000000000009</v>
      </c>
      <c r="K18" s="65">
        <f t="shared" si="0"/>
        <v>-0.69999999999999574</v>
      </c>
      <c r="L18" s="63">
        <f t="shared" si="0"/>
        <v>230.59999999999991</v>
      </c>
      <c r="M18" s="65">
        <f t="shared" si="0"/>
        <v>34.199999999999989</v>
      </c>
      <c r="N18" s="65">
        <f t="shared" si="0"/>
        <v>1.9000000000000057</v>
      </c>
      <c r="O18" s="63">
        <f t="shared" si="0"/>
        <v>0.10000000000000009</v>
      </c>
      <c r="P18" s="65">
        <f t="shared" si="0"/>
        <v>4</v>
      </c>
      <c r="Q18" s="65">
        <f t="shared" si="0"/>
        <v>0</v>
      </c>
      <c r="R18" s="63">
        <f t="shared" si="0"/>
        <v>6.5999999999999979</v>
      </c>
      <c r="S18" s="65">
        <f t="shared" si="0"/>
        <v>1.3</v>
      </c>
      <c r="T18" s="14">
        <f t="shared" si="0"/>
        <v>0</v>
      </c>
    </row>
    <row r="19" spans="1:20" ht="16.5" customHeight="1" x14ac:dyDescent="0.25">
      <c r="A19" s="130"/>
      <c r="B19" s="15" t="s">
        <v>31</v>
      </c>
      <c r="C19" s="17">
        <f>C17/C16-1</f>
        <v>-2.8351698806244219E-2</v>
      </c>
      <c r="D19" s="27">
        <f>D17/D16-1</f>
        <v>1.9746646795827161E-2</v>
      </c>
      <c r="E19" s="27">
        <f>E17/E16-1</f>
        <v>-0.24409448818897639</v>
      </c>
      <c r="F19" s="17">
        <f t="shared" ref="F19:T19" si="1">F17/F16-1</f>
        <v>5.8354278220959399E-2</v>
      </c>
      <c r="G19" s="18">
        <f t="shared" si="1"/>
        <v>0.1631376323387872</v>
      </c>
      <c r="H19" s="18">
        <f t="shared" si="1"/>
        <v>0.23255813953488369</v>
      </c>
      <c r="I19" s="17">
        <f t="shared" si="1"/>
        <v>0.11644303751933505</v>
      </c>
      <c r="J19" s="18">
        <f t="shared" si="1"/>
        <v>0.46125797629899723</v>
      </c>
      <c r="K19" s="18">
        <f t="shared" si="1"/>
        <v>-2.1671826625386914E-2</v>
      </c>
      <c r="L19" s="17">
        <f t="shared" si="1"/>
        <v>0.13349542665277281</v>
      </c>
      <c r="M19" s="18">
        <f t="shared" si="1"/>
        <v>9.8701298701298734E-2</v>
      </c>
      <c r="N19" s="18">
        <f t="shared" si="1"/>
        <v>4.1942604856512355E-2</v>
      </c>
      <c r="O19" s="17">
        <f t="shared" si="1"/>
        <v>6.6666666666666652E-2</v>
      </c>
      <c r="P19" s="28" t="s">
        <v>46</v>
      </c>
      <c r="Q19" s="28" t="s">
        <v>46</v>
      </c>
      <c r="R19" s="17">
        <f t="shared" si="1"/>
        <v>0.39285714285714279</v>
      </c>
      <c r="S19" s="18">
        <f t="shared" si="1"/>
        <v>1.0833333333333335</v>
      </c>
      <c r="T19" s="19">
        <f t="shared" si="1"/>
        <v>0</v>
      </c>
    </row>
    <row r="20" spans="1:20" ht="16.5" customHeight="1" x14ac:dyDescent="0.25">
      <c r="A20" s="125" t="s">
        <v>57</v>
      </c>
      <c r="B20" s="20" t="s">
        <v>30</v>
      </c>
      <c r="C20" s="67">
        <f>C17-C12</f>
        <v>584.79999999999995</v>
      </c>
      <c r="D20" s="41">
        <f>D17-D12</f>
        <v>81.099999999999994</v>
      </c>
      <c r="E20" s="41">
        <f>E17-E12</f>
        <v>7</v>
      </c>
      <c r="F20" s="67">
        <f t="shared" ref="F20:T20" si="2">F17-F12</f>
        <v>985.7</v>
      </c>
      <c r="G20" s="69">
        <f t="shared" si="2"/>
        <v>160.89999999999998</v>
      </c>
      <c r="H20" s="69">
        <f t="shared" si="2"/>
        <v>5.6999999999999993</v>
      </c>
      <c r="I20" s="67">
        <f t="shared" si="2"/>
        <v>1617.4999999999993</v>
      </c>
      <c r="J20" s="69">
        <f t="shared" si="2"/>
        <v>126.70000000000002</v>
      </c>
      <c r="K20" s="69">
        <f t="shared" si="2"/>
        <v>23.900000000000002</v>
      </c>
      <c r="L20" s="67">
        <f t="shared" si="2"/>
        <v>793</v>
      </c>
      <c r="M20" s="69">
        <f t="shared" si="2"/>
        <v>142.29999999999998</v>
      </c>
      <c r="N20" s="69">
        <f t="shared" si="2"/>
        <v>13.600000000000001</v>
      </c>
      <c r="O20" s="67">
        <f t="shared" si="2"/>
        <v>1.5</v>
      </c>
      <c r="P20" s="69">
        <f t="shared" si="2"/>
        <v>-4.5999999999999996</v>
      </c>
      <c r="Q20" s="69">
        <f t="shared" si="2"/>
        <v>0</v>
      </c>
      <c r="R20" s="67">
        <f t="shared" si="2"/>
        <v>7.7999999999999989</v>
      </c>
      <c r="S20" s="69">
        <f t="shared" si="2"/>
        <v>0</v>
      </c>
      <c r="T20" s="21">
        <f t="shared" si="2"/>
        <v>-0.19999999999999973</v>
      </c>
    </row>
    <row r="21" spans="1:20" ht="16.5" customHeight="1" x14ac:dyDescent="0.25">
      <c r="A21" s="130"/>
      <c r="B21" s="15" t="s">
        <v>31</v>
      </c>
      <c r="C21" s="17">
        <f>C17/C12-1</f>
        <v>0.52770258076159537</v>
      </c>
      <c r="D21" s="27">
        <f>D17/D12-1</f>
        <v>0.42107995846313595</v>
      </c>
      <c r="E21" s="27">
        <f>E17/E12-1</f>
        <v>0.57377049180327866</v>
      </c>
      <c r="F21" s="17">
        <f t="shared" ref="F21:T21" si="3">F17/F12-1</f>
        <v>0.5134388998854047</v>
      </c>
      <c r="G21" s="18">
        <f t="shared" si="3"/>
        <v>1.9913366336633662</v>
      </c>
      <c r="H21" s="18">
        <f t="shared" si="3"/>
        <v>0.21839080459770122</v>
      </c>
      <c r="I21" s="17">
        <f t="shared" si="3"/>
        <v>1.0884193526680566</v>
      </c>
      <c r="J21" s="18">
        <f t="shared" si="3"/>
        <v>3.770833333333333</v>
      </c>
      <c r="K21" s="18">
        <f t="shared" si="3"/>
        <v>3.1038961038961039</v>
      </c>
      <c r="L21" s="17">
        <f t="shared" si="3"/>
        <v>0.68068669527896986</v>
      </c>
      <c r="M21" s="18">
        <f t="shared" si="3"/>
        <v>0.59689597315436238</v>
      </c>
      <c r="N21" s="18">
        <f t="shared" si="3"/>
        <v>0.40476190476190488</v>
      </c>
      <c r="O21" s="17">
        <f>O17/O12-1</f>
        <v>15</v>
      </c>
      <c r="P21" s="18">
        <f>P17/P12-1</f>
        <v>-0.53488372093023262</v>
      </c>
      <c r="Q21" s="28" t="s">
        <v>46</v>
      </c>
      <c r="R21" s="17">
        <f t="shared" si="3"/>
        <v>0.5</v>
      </c>
      <c r="S21" s="18">
        <f t="shared" si="3"/>
        <v>0</v>
      </c>
      <c r="T21" s="19">
        <f t="shared" si="3"/>
        <v>-8.6956521739130377E-2</v>
      </c>
    </row>
    <row r="22" spans="1:20" ht="16.5" customHeight="1" x14ac:dyDescent="0.25">
      <c r="A22" s="125" t="s">
        <v>58</v>
      </c>
      <c r="B22" s="20" t="s">
        <v>30</v>
      </c>
      <c r="C22" s="67">
        <f>C17-C7</f>
        <v>-1238.8000000000002</v>
      </c>
      <c r="D22" s="41">
        <f>D17-D7</f>
        <v>94.699999999999989</v>
      </c>
      <c r="E22" s="41">
        <f>E17-E7</f>
        <v>-4.3000000000000007</v>
      </c>
      <c r="F22" s="67">
        <f t="shared" ref="F22:N22" si="4">F17-F7</f>
        <v>-977.19999999999982</v>
      </c>
      <c r="G22" s="69">
        <f t="shared" si="4"/>
        <v>177.1</v>
      </c>
      <c r="H22" s="69">
        <f t="shared" si="4"/>
        <v>-4.4000000000000021</v>
      </c>
      <c r="I22" s="67">
        <f t="shared" si="4"/>
        <v>-976.80000000000018</v>
      </c>
      <c r="J22" s="69">
        <f t="shared" si="4"/>
        <v>105.80000000000001</v>
      </c>
      <c r="K22" s="69">
        <f t="shared" si="4"/>
        <v>-7.5</v>
      </c>
      <c r="L22" s="67">
        <f t="shared" si="4"/>
        <v>-3902</v>
      </c>
      <c r="M22" s="69">
        <f t="shared" si="4"/>
        <v>-274.7</v>
      </c>
      <c r="N22" s="69">
        <f t="shared" si="4"/>
        <v>-17.700000000000003</v>
      </c>
      <c r="O22" s="34" t="s">
        <v>24</v>
      </c>
      <c r="P22" s="29" t="s">
        <v>24</v>
      </c>
      <c r="Q22" s="29" t="s">
        <v>24</v>
      </c>
      <c r="R22" s="34" t="s">
        <v>24</v>
      </c>
      <c r="S22" s="29" t="s">
        <v>24</v>
      </c>
      <c r="T22" s="29" t="s">
        <v>24</v>
      </c>
    </row>
    <row r="23" spans="1:20" ht="16.5" customHeight="1" thickBot="1" x14ac:dyDescent="0.3">
      <c r="A23" s="126"/>
      <c r="B23" s="22" t="s">
        <v>31</v>
      </c>
      <c r="C23" s="24">
        <f>C17/C7-1</f>
        <v>-0.42253905450576446</v>
      </c>
      <c r="D23" s="31">
        <f>D17/D7-1</f>
        <v>0.5290502793296088</v>
      </c>
      <c r="E23" s="31">
        <f>E17/E7-1</f>
        <v>-0.18297872340425536</v>
      </c>
      <c r="F23" s="24">
        <f t="shared" ref="F23:N23" si="5">F17/F7-1</f>
        <v>-0.25168053158884274</v>
      </c>
      <c r="G23" s="25">
        <f t="shared" si="5"/>
        <v>2.7414860681114552</v>
      </c>
      <c r="H23" s="25">
        <f t="shared" si="5"/>
        <v>-0.12154696132596687</v>
      </c>
      <c r="I23" s="24">
        <f t="shared" si="5"/>
        <v>-0.23938829526517014</v>
      </c>
      <c r="J23" s="25">
        <f t="shared" si="5"/>
        <v>1.9412844036697248</v>
      </c>
      <c r="K23" s="25">
        <f t="shared" si="5"/>
        <v>-0.19181585677749358</v>
      </c>
      <c r="L23" s="24">
        <f t="shared" si="5"/>
        <v>-0.6658703071672355</v>
      </c>
      <c r="M23" s="25">
        <f t="shared" si="5"/>
        <v>-0.41913335367714377</v>
      </c>
      <c r="N23" s="25">
        <f t="shared" si="5"/>
        <v>-0.27272727272727271</v>
      </c>
      <c r="O23" s="35" t="s">
        <v>24</v>
      </c>
      <c r="P23" s="32" t="s">
        <v>24</v>
      </c>
      <c r="Q23" s="32" t="s">
        <v>24</v>
      </c>
      <c r="R23" s="35" t="s">
        <v>24</v>
      </c>
      <c r="S23" s="32" t="s">
        <v>24</v>
      </c>
      <c r="T23" s="32" t="s">
        <v>24</v>
      </c>
    </row>
    <row r="24" spans="1:20" x14ac:dyDescent="0.25">
      <c r="A24" s="1" t="s">
        <v>105</v>
      </c>
    </row>
    <row r="25" spans="1:20" x14ac:dyDescent="0.25">
      <c r="A25" s="1" t="s">
        <v>48</v>
      </c>
    </row>
  </sheetData>
  <mergeCells count="39">
    <mergeCell ref="R3:T3"/>
    <mergeCell ref="A3:B6"/>
    <mergeCell ref="C3:E3"/>
    <mergeCell ref="F3:H3"/>
    <mergeCell ref="I3:K3"/>
    <mergeCell ref="L3:N3"/>
    <mergeCell ref="O3:Q3"/>
    <mergeCell ref="S4:S6"/>
    <mergeCell ref="T4:T6"/>
    <mergeCell ref="I4:I6"/>
    <mergeCell ref="J4:J6"/>
    <mergeCell ref="K4:K6"/>
    <mergeCell ref="L4:L6"/>
    <mergeCell ref="M4:M6"/>
    <mergeCell ref="N4:N6"/>
    <mergeCell ref="A12:B12"/>
    <mergeCell ref="O4:O6"/>
    <mergeCell ref="P4:P6"/>
    <mergeCell ref="Q4:Q6"/>
    <mergeCell ref="R4:R6"/>
    <mergeCell ref="C4:C6"/>
    <mergeCell ref="D4:D6"/>
    <mergeCell ref="E4:E6"/>
    <mergeCell ref="F4:F6"/>
    <mergeCell ref="G4:G6"/>
    <mergeCell ref="H4:H6"/>
    <mergeCell ref="A7:B7"/>
    <mergeCell ref="A8:B8"/>
    <mergeCell ref="A9:B9"/>
    <mergeCell ref="A10:B10"/>
    <mergeCell ref="A11:B11"/>
    <mergeCell ref="A20:A21"/>
    <mergeCell ref="A22:A23"/>
    <mergeCell ref="A13:B13"/>
    <mergeCell ref="A14:B14"/>
    <mergeCell ref="A15:B15"/>
    <mergeCell ref="A16:B16"/>
    <mergeCell ref="A17:B17"/>
    <mergeCell ref="A18:A19"/>
  </mergeCells>
  <hyperlinks>
    <hyperlink ref="A2" location="OBSAH!A1" tooltip="o" display="zpět na obsah"/>
    <hyperlink ref="A25" r:id="rId1" display="http://www.msmt.cz/file/13234_1_1/"/>
  </hyperlinks>
  <pageMargins left="0.7" right="0.7" top="0.78740157499999996" bottom="0.78740157499999996" header="0.3" footer="0.3"/>
  <pageSetup paperSize="9" orientation="landscape" r:id="rId2"/>
  <ignoredErrors>
    <ignoredError sqref="C18:T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OBSAH</vt:lpstr>
      <vt:lpstr>ZNAČKY</vt:lpstr>
      <vt:lpstr>6.1</vt:lpstr>
      <vt:lpstr>6.2</vt:lpstr>
      <vt:lpstr>6.3</vt:lpstr>
      <vt:lpstr>6.4</vt:lpstr>
      <vt:lpstr>6.5</vt:lpstr>
      <vt:lpstr>6.6</vt:lpstr>
      <vt:lpstr>6.7</vt:lpstr>
      <vt:lpstr>6.8</vt:lpstr>
      <vt:lpstr>6.9</vt:lpstr>
      <vt:lpstr>6.10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pubalova6594</dc:creator>
  <cp:lastModifiedBy>kasparova3676</cp:lastModifiedBy>
  <cp:lastPrinted>2022-07-12T08:19:31Z</cp:lastPrinted>
  <dcterms:created xsi:type="dcterms:W3CDTF">2017-08-18T09:41:49Z</dcterms:created>
  <dcterms:modified xsi:type="dcterms:W3CDTF">2022-08-30T08:26:31Z</dcterms:modified>
</cp:coreProperties>
</file>