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<sst xmlns="http://schemas.openxmlformats.org/spreadsheetml/2006/main" count="93" uniqueCount="23">
  <si>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</si>
  <si>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</si>
  <si>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</si>
  <si>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</si>
  <si>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</si>
  <si>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</si>
  <si>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</si>
  <si>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</si>
  <si>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</si>
  <si>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</si>
  <si>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</si>
  <si>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</si>
  <si>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</si>
  <si>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</si>
  <si>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</si>
  <si>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</si>
  <si>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</si>
  <si>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</si>
  <si>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Pozn: Ceny od 1.Q.2011 jsou počítány na základě nové metodiky</t>
  </si>
  <si>
    <t>nová metodika</t>
  </si>
  <si>
    <t>2Q</t>
  </si>
  <si>
    <t>3Q</t>
  </si>
  <si>
    <t>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</si>
</sst>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8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8.95"/>
      <color indexed="8"/>
      <name val="Arial CE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2011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15"/>
          <c:w val="0.92675"/>
          <c:h val="0.7287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'zdrojová data'!$E$3:$AD$3</c:f>
              <c:strCache>
                <c:ptCount val="26"/>
                <c:pt idx="0">
                  <c:v>2005/1Q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2006/1Q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2007/1Q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2008/1Q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2009/1Q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2010/1Q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2011/1Q</c:v>
                </c:pt>
                <c:pt idx="25">
                  <c:v>2Q</c:v>
                </c:pt>
              </c:strCache>
            </c:strRef>
          </c:cat>
          <c:val>
            <c:numRef>
              <c:f>'zdrojová data'!$E$4:$AD$4</c:f>
              <c:numCache>
                <c:ptCount val="26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'zdrojová data'!$E$3:$AD$3</c:f>
              <c:strCache>
                <c:ptCount val="26"/>
                <c:pt idx="0">
                  <c:v>2005/1Q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2006/1Q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2007/1Q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2008/1Q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2009/1Q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2010/1Q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2011/1Q</c:v>
                </c:pt>
                <c:pt idx="25">
                  <c:v>2Q</c:v>
                </c:pt>
              </c:strCache>
            </c:strRef>
          </c:cat>
          <c:val>
            <c:numRef>
              <c:f>'zdrojová data'!$E$5:$AD$5</c:f>
              <c:numCache>
                <c:ptCount val="26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data'!$E$3:$AD$3</c:f>
              <c:strCache>
                <c:ptCount val="26"/>
                <c:pt idx="0">
                  <c:v>2005/1Q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2006/1Q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2007/1Q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2008/1Q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2009/1Q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2010/1Q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2011/1Q</c:v>
                </c:pt>
                <c:pt idx="25">
                  <c:v>2Q</c:v>
                </c:pt>
              </c:strCache>
            </c:strRef>
          </c:cat>
          <c:val>
            <c:numRef>
              <c:f>'zdrojová data'!$E$6:$AD$6</c:f>
              <c:numCache>
                <c:ptCount val="26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'zdrojová data'!$E$3:$AD$3</c:f>
              <c:strCache>
                <c:ptCount val="26"/>
                <c:pt idx="0">
                  <c:v>2005/1Q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2006/1Q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2007/1Q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2008/1Q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2009/1Q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2010/1Q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2011/1Q</c:v>
                </c:pt>
                <c:pt idx="25">
                  <c:v>2Q</c:v>
                </c:pt>
              </c:strCache>
            </c:strRef>
          </c:cat>
          <c:val>
            <c:numRef>
              <c:f>'zdrojová data'!$E$7:$AD$7</c:f>
              <c:numCache>
                <c:ptCount val="26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</c:numCache>
            </c:numRef>
          </c:val>
          <c:smooth val="0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143789"/>
        <c:crosses val="autoZero"/>
        <c:auto val="0"/>
        <c:lblOffset val="100"/>
        <c:tickLblSkip val="1"/>
        <c:noMultiLvlLbl val="0"/>
      </c:catAx>
      <c:valAx>
        <c:axId val="13143789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65620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"/>
          <c:y val="0.94325"/>
          <c:w val="0.5612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0.06075</cdr:x>
      <cdr:y>0.078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5" sqref="E15:AD15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2" ht="12.75">
      <c r="A2" s="8" t="s">
        <v>0</v>
      </c>
      <c r="B2" s="8"/>
    </row>
    <row r="3" spans="1:30" ht="12.75">
      <c r="A3" s="8"/>
      <c r="B3" s="8"/>
      <c r="E3" s="1" t="s">
        <v>1</v>
      </c>
      <c r="F3" s="1" t="s">
        <v>20</v>
      </c>
      <c r="G3" s="1" t="s">
        <v>21</v>
      </c>
      <c r="H3" s="1" t="s">
        <v>22</v>
      </c>
      <c r="I3" s="1" t="s">
        <v>2</v>
      </c>
      <c r="J3" s="1" t="s">
        <v>20</v>
      </c>
      <c r="K3" s="1" t="s">
        <v>21</v>
      </c>
      <c r="L3" s="1" t="s">
        <v>22</v>
      </c>
      <c r="M3" s="1" t="s">
        <v>13</v>
      </c>
      <c r="N3" s="1" t="s">
        <v>20</v>
      </c>
      <c r="O3" s="1" t="s">
        <v>21</v>
      </c>
      <c r="P3" s="1" t="s">
        <v>22</v>
      </c>
      <c r="Q3" s="1" t="s">
        <v>14</v>
      </c>
      <c r="R3" s="1" t="s">
        <v>20</v>
      </c>
      <c r="S3" s="1" t="s">
        <v>21</v>
      </c>
      <c r="T3" s="1" t="s">
        <v>22</v>
      </c>
      <c r="U3" s="1" t="s">
        <v>15</v>
      </c>
      <c r="V3" s="1" t="s">
        <v>20</v>
      </c>
      <c r="W3" s="1" t="s">
        <v>21</v>
      </c>
      <c r="X3" s="1" t="s">
        <v>22</v>
      </c>
      <c r="Y3" s="1" t="s">
        <v>16</v>
      </c>
      <c r="Z3" s="1" t="s">
        <v>20</v>
      </c>
      <c r="AA3" s="1" t="s">
        <v>21</v>
      </c>
      <c r="AB3" s="1" t="s">
        <v>22</v>
      </c>
      <c r="AC3" s="1" t="s">
        <v>17</v>
      </c>
      <c r="AD3" s="1" t="s">
        <v>20</v>
      </c>
    </row>
    <row r="4" spans="1:28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</row>
    <row r="5" spans="1:30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>AB13</f>
        <v>817.9973893255022</v>
      </c>
      <c r="AC5" s="4">
        <f>AC13</f>
        <v>1058.9836128428688</v>
      </c>
      <c r="AD5" s="4">
        <f>AD13</f>
        <v>1053.0102141756192</v>
      </c>
    </row>
    <row r="6" spans="1:30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</row>
    <row r="7" spans="1:30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>AB18</f>
        <v>973.6571838754223</v>
      </c>
      <c r="AC7" s="4">
        <f>AC18</f>
        <v>1001.0038209606987</v>
      </c>
      <c r="AD7" s="4">
        <f>AD18</f>
        <v>992.6963245997089</v>
      </c>
    </row>
    <row r="8" spans="9:12" ht="12.75">
      <c r="I8" s="1"/>
      <c r="J8" s="1"/>
      <c r="K8" s="1"/>
      <c r="L8" s="1"/>
    </row>
    <row r="9" spans="4:12" ht="12.75">
      <c r="D9" s="7" t="s">
        <v>19</v>
      </c>
      <c r="I9" s="1"/>
      <c r="J9" s="1"/>
      <c r="K9" s="1"/>
      <c r="L9" s="1"/>
    </row>
    <row r="10" spans="3:30" ht="12.75">
      <c r="C10">
        <v>113.88283</v>
      </c>
      <c r="D10">
        <v>130.407</v>
      </c>
      <c r="E10" s="1" t="s">
        <v>1</v>
      </c>
      <c r="F10" s="1" t="s">
        <v>20</v>
      </c>
      <c r="G10" s="1" t="s">
        <v>21</v>
      </c>
      <c r="H10" s="1" t="s">
        <v>22</v>
      </c>
      <c r="I10" s="1" t="s">
        <v>2</v>
      </c>
      <c r="J10" s="1" t="s">
        <v>20</v>
      </c>
      <c r="K10" s="1" t="s">
        <v>21</v>
      </c>
      <c r="L10" s="1" t="s">
        <v>22</v>
      </c>
      <c r="M10" s="1" t="s">
        <v>13</v>
      </c>
      <c r="N10" s="1" t="s">
        <v>20</v>
      </c>
      <c r="O10" s="1" t="s">
        <v>21</v>
      </c>
      <c r="P10" s="1" t="s">
        <v>22</v>
      </c>
      <c r="Q10" s="1" t="s">
        <v>14</v>
      </c>
      <c r="R10" s="1" t="s">
        <v>20</v>
      </c>
      <c r="S10" s="1" t="s">
        <v>21</v>
      </c>
      <c r="T10" s="1" t="s">
        <v>22</v>
      </c>
      <c r="U10" s="1" t="s">
        <v>15</v>
      </c>
      <c r="V10" s="1" t="s">
        <v>20</v>
      </c>
      <c r="W10" s="1" t="s">
        <v>21</v>
      </c>
      <c r="X10" s="1" t="s">
        <v>22</v>
      </c>
      <c r="Y10" s="1" t="s">
        <v>16</v>
      </c>
      <c r="Z10" s="1" t="s">
        <v>20</v>
      </c>
      <c r="AA10" s="1" t="s">
        <v>21</v>
      </c>
      <c r="AB10" s="1" t="s">
        <v>22</v>
      </c>
      <c r="AC10" s="1" t="s">
        <v>17</v>
      </c>
      <c r="AD10" s="1" t="s">
        <v>20</v>
      </c>
    </row>
    <row r="11" spans="1:30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</row>
    <row r="12" spans="2:30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</row>
    <row r="13" spans="3:30" ht="12.75">
      <c r="C13" t="s">
        <v>7</v>
      </c>
      <c r="E13" s="2">
        <f>(E11*$C$11+E12*$C$12)/$C$10</f>
        <v>647.7834032487601</v>
      </c>
      <c r="F13" s="2">
        <f aca="true" t="shared" si="0" ref="F13:X13">(F11*$C$11+F12*$C$12)/$C$10</f>
        <v>650.2646153155836</v>
      </c>
      <c r="G13" s="2">
        <f t="shared" si="0"/>
        <v>645.6978088180632</v>
      </c>
      <c r="H13" s="2">
        <f t="shared" si="0"/>
        <v>659.6550116027148</v>
      </c>
      <c r="I13" s="2">
        <f t="shared" si="0"/>
        <v>709.1764102103891</v>
      </c>
      <c r="J13" s="2">
        <f t="shared" si="0"/>
        <v>750.3502097462804</v>
      </c>
      <c r="K13" s="2">
        <f t="shared" si="0"/>
        <v>731.868997679457</v>
      </c>
      <c r="L13" s="2">
        <f t="shared" si="0"/>
        <v>747.1737995358915</v>
      </c>
      <c r="M13" s="2">
        <f t="shared" si="0"/>
        <v>807.9117948948054</v>
      </c>
      <c r="N13" s="2">
        <f t="shared" si="0"/>
        <v>746.4331935024798</v>
      </c>
      <c r="O13" s="2">
        <f t="shared" si="0"/>
        <v>761.6951981435656</v>
      </c>
      <c r="P13" s="2">
        <f t="shared" si="0"/>
        <v>747.0000000000001</v>
      </c>
      <c r="Q13" s="2">
        <f t="shared" si="0"/>
        <v>741.2165967512399</v>
      </c>
      <c r="R13" s="2">
        <f t="shared" si="0"/>
        <v>615.131002320543</v>
      </c>
      <c r="S13" s="2">
        <f t="shared" si="0"/>
        <v>592.9973893255024</v>
      </c>
      <c r="T13" s="2">
        <f t="shared" si="0"/>
        <v>578.7807925742626</v>
      </c>
      <c r="U13" s="2">
        <f t="shared" si="0"/>
        <v>559.1737995358915</v>
      </c>
      <c r="V13" s="2">
        <f t="shared" si="0"/>
        <v>556.823589789611</v>
      </c>
      <c r="W13" s="2">
        <f t="shared" si="0"/>
        <v>611.0855944306968</v>
      </c>
      <c r="X13" s="2">
        <f t="shared" si="0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>(AC11*$D$11+AC12*$D$12)/$D$10</f>
        <v>1058.9836128428688</v>
      </c>
      <c r="AD13" s="2">
        <f>(AD11*$D$11+AD12*$D$12)/$D$10</f>
        <v>1053.0102141756192</v>
      </c>
    </row>
    <row r="15" spans="3:30" ht="12.75">
      <c r="C15">
        <f>SUM(C16:C17)</f>
        <v>26.310221000000002</v>
      </c>
      <c r="D15">
        <v>32.976</v>
      </c>
      <c r="E15" s="1" t="s">
        <v>1</v>
      </c>
      <c r="F15" s="1" t="s">
        <v>20</v>
      </c>
      <c r="G15" s="1" t="s">
        <v>21</v>
      </c>
      <c r="H15" s="1" t="s">
        <v>22</v>
      </c>
      <c r="I15" s="1" t="s">
        <v>2</v>
      </c>
      <c r="J15" s="1" t="s">
        <v>20</v>
      </c>
      <c r="K15" s="1" t="s">
        <v>21</v>
      </c>
      <c r="L15" s="1" t="s">
        <v>22</v>
      </c>
      <c r="M15" s="1" t="s">
        <v>13</v>
      </c>
      <c r="N15" s="1" t="s">
        <v>20</v>
      </c>
      <c r="O15" s="1" t="s">
        <v>21</v>
      </c>
      <c r="P15" s="1" t="s">
        <v>22</v>
      </c>
      <c r="Q15" s="1" t="s">
        <v>14</v>
      </c>
      <c r="R15" s="1" t="s">
        <v>20</v>
      </c>
      <c r="S15" s="1" t="s">
        <v>21</v>
      </c>
      <c r="T15" s="1" t="s">
        <v>22</v>
      </c>
      <c r="U15" s="1" t="s">
        <v>15</v>
      </c>
      <c r="V15" s="1" t="s">
        <v>20</v>
      </c>
      <c r="W15" s="1" t="s">
        <v>21</v>
      </c>
      <c r="X15" s="1" t="s">
        <v>22</v>
      </c>
      <c r="Y15" s="1" t="s">
        <v>16</v>
      </c>
      <c r="Z15" s="1" t="s">
        <v>20</v>
      </c>
      <c r="AA15" s="1" t="s">
        <v>21</v>
      </c>
      <c r="AB15" s="1" t="s">
        <v>22</v>
      </c>
      <c r="AC15" s="1" t="s">
        <v>17</v>
      </c>
      <c r="AD15" s="1" t="s">
        <v>20</v>
      </c>
    </row>
    <row r="16" spans="1:30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</row>
    <row r="17" spans="2:30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</row>
    <row r="18" spans="3:30" ht="12.75">
      <c r="C18" t="s">
        <v>7</v>
      </c>
      <c r="E18" s="2">
        <f>(E16*$C$16+E17*$C$17)/$C$15</f>
        <v>591.3191689647913</v>
      </c>
      <c r="F18" s="2">
        <f aca="true" t="shared" si="1" ref="F18:AB18">(F16*$C$16+F17*$C$17)/$C$15</f>
        <v>591.4096742098822</v>
      </c>
      <c r="G18" s="2">
        <f t="shared" si="1"/>
        <v>589.4573274394008</v>
      </c>
      <c r="H18" s="2">
        <f t="shared" si="1"/>
        <v>650.0620568713582</v>
      </c>
      <c r="I18" s="2">
        <f t="shared" si="1"/>
        <v>699.8049447779249</v>
      </c>
      <c r="J18" s="2">
        <f t="shared" si="1"/>
        <v>757.9383020385881</v>
      </c>
      <c r="K18" s="2">
        <f t="shared" si="1"/>
        <v>754.2002153459675</v>
      </c>
      <c r="L18" s="2">
        <f t="shared" si="1"/>
        <v>800.9763528402136</v>
      </c>
      <c r="M18" s="2">
        <f t="shared" si="1"/>
        <v>905.8193484197642</v>
      </c>
      <c r="N18" s="2">
        <f t="shared" si="1"/>
        <v>903.0668580853046</v>
      </c>
      <c r="O18" s="2">
        <f t="shared" si="1"/>
        <v>946.4953782410266</v>
      </c>
      <c r="P18" s="2">
        <f t="shared" si="1"/>
        <v>946.1097101008768</v>
      </c>
      <c r="Q18" s="2">
        <f t="shared" si="1"/>
        <v>945.3287713926842</v>
      </c>
      <c r="R18" s="2">
        <f t="shared" si="1"/>
        <v>883.4144754238285</v>
      </c>
      <c r="S18" s="2">
        <f t="shared" si="1"/>
        <v>842.5382302565987</v>
      </c>
      <c r="T18" s="2">
        <f t="shared" si="1"/>
        <v>852.6239342877432</v>
      </c>
      <c r="U18" s="2">
        <f t="shared" si="1"/>
        <v>858.3239701787378</v>
      </c>
      <c r="V18" s="2">
        <f t="shared" si="1"/>
        <v>878.6619850893688</v>
      </c>
      <c r="W18" s="2">
        <f t="shared" si="1"/>
        <v>875.357219766417</v>
      </c>
      <c r="X18" s="2">
        <f t="shared" si="1"/>
        <v>899.8333931516578</v>
      </c>
      <c r="Y18" s="2">
        <f t="shared" si="1"/>
        <v>926.3620209803635</v>
      </c>
      <c r="Z18" s="2">
        <f t="shared" si="1"/>
        <v>914.4048729959358</v>
      </c>
      <c r="AA18" s="2">
        <f t="shared" si="1"/>
        <v>932.5382302565987</v>
      </c>
      <c r="AB18" s="2">
        <f t="shared" si="1"/>
        <v>973.6571838754223</v>
      </c>
      <c r="AC18" s="2">
        <f>(AC16*$D$16+AC17*$D$17)/$D$15</f>
        <v>1001.0038209606987</v>
      </c>
      <c r="AD18" s="2">
        <f>(AD16*$D$16+AD17*$D$17)/$D$15</f>
        <v>992.6963245997089</v>
      </c>
    </row>
  </sheetData>
  <sheetProtection/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36" ht="12.75">
      <c r="B36" t="s">
        <v>18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2011-08-03T08:25:03Z</cp:lastPrinted>
  <dcterms:created xsi:type="dcterms:W3CDTF">2007-02-08T14:22:39Z</dcterms:created>
  <dcterms:modified xsi:type="dcterms:W3CDTF">2011-08-03T08:25:05Z</dcterms:modified>
  <cp:category/>
  <cp:version/>
  <cp:contentType/>
  <cp:contentStatus/>
</cp:coreProperties>
</file>