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T 5 " sheetId="1" r:id="rId1"/>
  </sheets>
  <definedNames>
    <definedName name="_xlnm.Print_Titles" localSheetId="0">'T 5 '!$A:$D</definedName>
    <definedName name="_xlnm.Print_Area" localSheetId="0">'T 5 '!$A$4:$AJ$59</definedName>
  </definedNames>
  <calcPr fullCalcOnLoad="1"/>
</workbook>
</file>

<file path=xl/sharedStrings.xml><?xml version="1.0" encoding="utf-8"?>
<sst xmlns="http://schemas.openxmlformats.org/spreadsheetml/2006/main" count="163" uniqueCount="102">
  <si>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</si>
  <si>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</si>
  <si>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</si>
  <si>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</si>
  <si>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</si>
  <si>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</si>
  <si>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</si>
  <si>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</si>
  <si>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</si>
  <si>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</si>
  <si>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</si>
  <si>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</si>
  <si>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</si>
  <si>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</si>
  <si>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</si>
  <si>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</si>
  <si>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</si>
  <si>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</si>
  <si>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</si>
  <si>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</si>
  <si>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</si>
  <si>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</si>
  <si>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</si>
  <si>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</si>
  <si>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</si>
  <si>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</si>
  <si>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</si>
  <si>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</si>
  <si>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</si>
  <si>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</si>
  <si>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</si>
  <si>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</si>
  <si>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</si>
  <si>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</si>
  <si>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</si>
  <si>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</si>
  <si>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</si>
  <si>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</si>
  <si>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</si>
  <si>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</si>
  <si>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</si>
  <si>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</si>
  <si>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</si>
  <si>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</si>
  <si>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</si>
  <si>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</si>
  <si>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</si>
  <si>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</si>
  <si>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</si>
  <si>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</si>
  <si>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</si>
  <si>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</si>
  <si>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</si>
  <si>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</si>
  <si>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</si>
  <si>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</si>
  <si>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</si>
  <si>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</si>
  <si>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</si>
  <si>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</si>
  <si>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</si>
  <si>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</si>
  <si>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</si>
  <si>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</si>
  <si>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</si>
  <si>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</si>
  <si>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</si>
  <si>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</si>
  <si>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</si>
  <si>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</si>
  <si>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</si>
  <si>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</si>
  <si>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</si>
  <si>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</si>
  <si>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</si>
  <si>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</si>
  <si>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</si>
  <si>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</si>
  <si>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</si>
  <si>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</si>
  <si>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</si>
  <si>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</si>
  <si>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</si>
  <si>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</si>
  <si>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</si>
  <si>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</si>
  <si>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</si>
  <si>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</si>
  <si>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</si>
  <si>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</si>
  <si>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</si>
  <si>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</si>
  <si>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</si>
  <si>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</si>
  <si>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</si>
  <si>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</si>
  <si>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</si>
  <si>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</si>
  <si>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2009, 2010, 2011</t>
  </si>
  <si>
    <t>Table 5   Crude Oil, Petroleum Feedstocks and Products Stock Levels - current Month in   2009, 2010, 2011</t>
  </si>
  <si>
    <t>ZÁŘÍ 2009, 2010, 2011</t>
  </si>
  <si>
    <t>SEPTEMBER 2009, 2010, 2011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</si>
</sst>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Ł&quot;_);\(#,##0&quot;Ł&quot;\)"/>
    <numFmt numFmtId="181" formatCode="#,##0&quot;Ł&quot;_);[Red]\(#,##0&quot;Ł&quot;\)"/>
    <numFmt numFmtId="182" formatCode="#,##0.00&quot;Ł&quot;_);\(#,##0.00&quot;Ł&quot;\)"/>
    <numFmt numFmtId="183" formatCode="#,##0.00&quot;Ł&quot;_);[Red]\(#,##0.00&quot;Ł&quot;\)"/>
    <numFmt numFmtId="184" formatCode="_ * #,##0_)&quot;Ł&quot;_ ;_ * \(#,##0\)&quot;Ł&quot;_ ;_ * &quot;-&quot;_)&quot;Ł&quot;_ ;_ @_ "/>
    <numFmt numFmtId="185" formatCode="_ * #,##0_)_Ł_ ;_ * \(#,##0\)_Ł_ ;_ * &quot;-&quot;_)_Ł_ ;_ @_ "/>
    <numFmt numFmtId="186" formatCode="_ * #,##0.00_)&quot;Ł&quot;_ ;_ * \(#,##0.00\)&quot;Ł&quot;_ ;_ * &quot;-&quot;??_)&quot;Ł&quot;_ ;_ @_ "/>
    <numFmt numFmtId="187" formatCode="_ * #,##0.00_)_Ł_ ;_ * \(#,##0.00\)_Ł_ ;_ * &quot;-&quot;??_)_Ł_ ;_ @_ "/>
    <numFmt numFmtId="188" formatCode="0##"/>
    <numFmt numFmtId="189" formatCode="0#"/>
    <numFmt numFmtId="190" formatCode="#\ ##0_)"/>
    <numFmt numFmtId="191" formatCode="#\ ##0"/>
    <numFmt numFmtId="192" formatCode="dd/yy"/>
    <numFmt numFmtId="193" formatCode="m\-d/yy"/>
    <numFmt numFmtId="194" formatCode="mm\-dd/yy"/>
    <numFmt numFmtId="195" formatCode="mm/yy"/>
    <numFmt numFmtId="196" formatCode="#,##0.000"/>
    <numFmt numFmtId="197" formatCode="#,##0.0"/>
    <numFmt numFmtId="198" formatCode="0.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2" fillId="0" borderId="0" xfId="47" applyFont="1" applyAlignment="1">
      <alignment vertical="center"/>
      <protection/>
    </xf>
    <xf numFmtId="0" fontId="0" fillId="0" borderId="0" xfId="57" applyFont="1">
      <alignment/>
    </xf>
    <xf numFmtId="0" fontId="0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Font="1" applyAlignment="1">
      <alignment/>
      <protection/>
    </xf>
    <xf numFmtId="0" fontId="13" fillId="0" borderId="0" xfId="47" applyFont="1">
      <alignment/>
      <protection/>
    </xf>
    <xf numFmtId="17" fontId="8" fillId="0" borderId="0" xfId="47" applyNumberFormat="1" applyFont="1" applyAlignment="1">
      <alignment horizontal="left" vertical="center"/>
      <protection/>
    </xf>
    <xf numFmtId="0" fontId="0" fillId="0" borderId="0" xfId="47" applyFont="1" applyAlignment="1">
      <alignment/>
      <protection/>
    </xf>
    <xf numFmtId="0" fontId="14" fillId="0" borderId="0" xfId="47" applyFont="1" applyAlignment="1" quotePrefix="1">
      <alignment vertical="center"/>
      <protection/>
    </xf>
    <xf numFmtId="0" fontId="8" fillId="0" borderId="0" xfId="47" applyFont="1" applyAlignment="1">
      <alignment horizontal="left" vertical="center"/>
      <protection/>
    </xf>
    <xf numFmtId="0" fontId="1" fillId="0" borderId="0" xfId="47" applyFont="1" applyAlignment="1" quotePrefix="1">
      <alignment horizontal="left"/>
      <protection/>
    </xf>
    <xf numFmtId="0" fontId="7" fillId="0" borderId="0" xfId="47" applyFont="1" applyAlignment="1" quotePrefix="1">
      <alignment horizontal="left"/>
      <protection/>
    </xf>
    <xf numFmtId="0" fontId="6" fillId="0" borderId="0" xfId="47" applyFont="1" applyAlignment="1" quotePrefix="1">
      <alignment horizontal="left"/>
      <protection/>
    </xf>
    <xf numFmtId="0" fontId="7" fillId="0" borderId="0" xfId="47" applyFont="1">
      <alignment/>
      <protection/>
    </xf>
    <xf numFmtId="0" fontId="6" fillId="0" borderId="0" xfId="47" applyFont="1" applyBorder="1" applyAlignment="1" quotePrefix="1">
      <alignment horizontal="left"/>
      <protection/>
    </xf>
    <xf numFmtId="0" fontId="7" fillId="0" borderId="0" xfId="47" applyFont="1" applyBorder="1" applyAlignment="1" quotePrefix="1">
      <alignment horizontal="left"/>
      <protection/>
    </xf>
    <xf numFmtId="0" fontId="11" fillId="33" borderId="10" xfId="47" applyFont="1" applyFill="1" applyBorder="1" applyAlignment="1">
      <alignment horizontal="center" vertical="center" wrapText="1"/>
      <protection/>
    </xf>
    <xf numFmtId="0" fontId="11" fillId="33" borderId="11" xfId="47" applyFont="1" applyFill="1" applyBorder="1" applyAlignment="1">
      <alignment horizontal="center" vertical="center" wrapText="1"/>
      <protection/>
    </xf>
    <xf numFmtId="0" fontId="11" fillId="33" borderId="12" xfId="47" applyFont="1" applyFill="1" applyBorder="1" applyAlignment="1">
      <alignment horizontal="center" vertical="center" wrapText="1"/>
      <protection/>
    </xf>
    <xf numFmtId="0" fontId="11" fillId="33" borderId="13" xfId="47" applyFont="1" applyFill="1" applyBorder="1" applyAlignment="1">
      <alignment horizontal="center" vertical="center" wrapText="1"/>
      <protection/>
    </xf>
    <xf numFmtId="0" fontId="16" fillId="33" borderId="13" xfId="47" applyFont="1" applyFill="1" applyBorder="1" applyAlignment="1">
      <alignment vertical="center" wrapText="1"/>
      <protection/>
    </xf>
    <xf numFmtId="0" fontId="14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0" fontId="18" fillId="0" borderId="0" xfId="47" applyFont="1" applyAlignment="1">
      <alignment horizontal="center" vertical="center"/>
      <protection/>
    </xf>
    <xf numFmtId="0" fontId="8" fillId="0" borderId="0" xfId="47" applyFont="1" applyAlignment="1">
      <alignment horizontal="right" vertical="center"/>
      <protection/>
    </xf>
    <xf numFmtId="0" fontId="8" fillId="0" borderId="0" xfId="47" applyFont="1" applyAlignment="1">
      <alignment vertical="center"/>
      <protection/>
    </xf>
    <xf numFmtId="0" fontId="19" fillId="0" borderId="0" xfId="47" applyFont="1" applyAlignment="1">
      <alignment horizontal="right" vertical="center"/>
      <protection/>
    </xf>
    <xf numFmtId="0" fontId="2" fillId="0" borderId="0" xfId="0" applyFont="1" applyFill="1" applyAlignment="1">
      <alignment horizontal="left" vertical="top"/>
    </xf>
    <xf numFmtId="190" fontId="11" fillId="33" borderId="14" xfId="0" applyNumberFormat="1" applyFont="1" applyFill="1" applyBorder="1" applyAlignment="1">
      <alignment/>
    </xf>
    <xf numFmtId="190" fontId="11" fillId="33" borderId="15" xfId="0" applyNumberFormat="1" applyFont="1" applyFill="1" applyBorder="1" applyAlignment="1">
      <alignment/>
    </xf>
    <xf numFmtId="190" fontId="11" fillId="33" borderId="16" xfId="0" applyNumberFormat="1" applyFont="1" applyFill="1" applyBorder="1" applyAlignment="1">
      <alignment/>
    </xf>
    <xf numFmtId="190" fontId="11" fillId="33" borderId="17" xfId="0" applyNumberFormat="1" applyFont="1" applyFill="1" applyBorder="1" applyAlignment="1">
      <alignment/>
    </xf>
    <xf numFmtId="190" fontId="11" fillId="33" borderId="18" xfId="0" applyNumberFormat="1" applyFont="1" applyFill="1" applyBorder="1" applyAlignment="1">
      <alignment/>
    </xf>
    <xf numFmtId="190" fontId="11" fillId="33" borderId="19" xfId="0" applyNumberFormat="1" applyFont="1" applyFill="1" applyBorder="1" applyAlignment="1">
      <alignment/>
    </xf>
    <xf numFmtId="190" fontId="11" fillId="33" borderId="20" xfId="0" applyNumberFormat="1" applyFont="1" applyFill="1" applyBorder="1" applyAlignment="1">
      <alignment/>
    </xf>
    <xf numFmtId="190" fontId="11" fillId="33" borderId="21" xfId="0" applyNumberFormat="1" applyFont="1" applyFill="1" applyBorder="1" applyAlignment="1">
      <alignment/>
    </xf>
    <xf numFmtId="190" fontId="11" fillId="33" borderId="22" xfId="0" applyNumberFormat="1" applyFont="1" applyFill="1" applyBorder="1" applyAlignment="1">
      <alignment/>
    </xf>
    <xf numFmtId="190" fontId="11" fillId="33" borderId="23" xfId="0" applyNumberFormat="1" applyFont="1" applyFill="1" applyBorder="1" applyAlignment="1">
      <alignment/>
    </xf>
    <xf numFmtId="190" fontId="11" fillId="33" borderId="24" xfId="0" applyNumberFormat="1" applyFont="1" applyFill="1" applyBorder="1" applyAlignment="1">
      <alignment/>
    </xf>
    <xf numFmtId="190" fontId="11" fillId="33" borderId="25" xfId="0" applyNumberFormat="1" applyFont="1" applyFill="1" applyBorder="1" applyAlignment="1">
      <alignment/>
    </xf>
    <xf numFmtId="190" fontId="11" fillId="33" borderId="26" xfId="0" applyNumberFormat="1" applyFont="1" applyFill="1" applyBorder="1" applyAlignment="1">
      <alignment/>
    </xf>
    <xf numFmtId="190" fontId="11" fillId="33" borderId="11" xfId="0" applyNumberFormat="1" applyFont="1" applyFill="1" applyBorder="1" applyAlignment="1">
      <alignment/>
    </xf>
    <xf numFmtId="190" fontId="11" fillId="33" borderId="27" xfId="0" applyNumberFormat="1" applyFont="1" applyFill="1" applyBorder="1" applyAlignment="1">
      <alignment/>
    </xf>
    <xf numFmtId="190" fontId="11" fillId="33" borderId="28" xfId="0" applyNumberFormat="1" applyFont="1" applyFill="1" applyBorder="1" applyAlignment="1">
      <alignment/>
    </xf>
    <xf numFmtId="190" fontId="11" fillId="33" borderId="13" xfId="0" applyNumberFormat="1" applyFont="1" applyFill="1" applyBorder="1" applyAlignment="1">
      <alignment/>
    </xf>
    <xf numFmtId="190" fontId="11" fillId="33" borderId="29" xfId="0" applyNumberFormat="1" applyFont="1" applyFill="1" applyBorder="1" applyAlignment="1">
      <alignment/>
    </xf>
    <xf numFmtId="190" fontId="11" fillId="33" borderId="30" xfId="0" applyNumberFormat="1" applyFont="1" applyFill="1" applyBorder="1" applyAlignment="1">
      <alignment/>
    </xf>
    <xf numFmtId="190" fontId="11" fillId="33" borderId="31" xfId="0" applyNumberFormat="1" applyFont="1" applyFill="1" applyBorder="1" applyAlignment="1">
      <alignment/>
    </xf>
    <xf numFmtId="190" fontId="11" fillId="33" borderId="32" xfId="0" applyNumberFormat="1" applyFont="1" applyFill="1" applyBorder="1" applyAlignment="1">
      <alignment/>
    </xf>
    <xf numFmtId="190" fontId="11" fillId="33" borderId="33" xfId="0" applyNumberFormat="1" applyFont="1" applyFill="1" applyBorder="1" applyAlignment="1">
      <alignment/>
    </xf>
    <xf numFmtId="190" fontId="11" fillId="33" borderId="12" xfId="0" applyNumberFormat="1" applyFont="1" applyFill="1" applyBorder="1" applyAlignment="1">
      <alignment/>
    </xf>
    <xf numFmtId="190" fontId="11" fillId="33" borderId="34" xfId="0" applyNumberFormat="1" applyFont="1" applyFill="1" applyBorder="1" applyAlignment="1">
      <alignment/>
    </xf>
    <xf numFmtId="190" fontId="11" fillId="33" borderId="35" xfId="0" applyNumberFormat="1" applyFont="1" applyFill="1" applyBorder="1" applyAlignment="1">
      <alignment/>
    </xf>
    <xf numFmtId="190" fontId="11" fillId="33" borderId="36" xfId="0" applyNumberFormat="1" applyFont="1" applyFill="1" applyBorder="1" applyAlignment="1">
      <alignment/>
    </xf>
    <xf numFmtId="190" fontId="11" fillId="33" borderId="37" xfId="0" applyNumberFormat="1" applyFont="1" applyFill="1" applyBorder="1" applyAlignment="1">
      <alignment/>
    </xf>
    <xf numFmtId="190" fontId="11" fillId="33" borderId="38" xfId="0" applyNumberFormat="1" applyFont="1" applyFill="1" applyBorder="1" applyAlignment="1">
      <alignment/>
    </xf>
    <xf numFmtId="190" fontId="11" fillId="33" borderId="39" xfId="0" applyNumberFormat="1" applyFont="1" applyFill="1" applyBorder="1" applyAlignment="1">
      <alignment/>
    </xf>
    <xf numFmtId="190" fontId="11" fillId="33" borderId="40" xfId="0" applyNumberFormat="1" applyFont="1" applyFill="1" applyBorder="1" applyAlignment="1">
      <alignment/>
    </xf>
    <xf numFmtId="190" fontId="11" fillId="33" borderId="41" xfId="0" applyNumberFormat="1" applyFont="1" applyFill="1" applyBorder="1" applyAlignment="1">
      <alignment/>
    </xf>
    <xf numFmtId="190" fontId="11" fillId="33" borderId="42" xfId="0" applyNumberFormat="1" applyFont="1" applyFill="1" applyBorder="1" applyAlignment="1">
      <alignment/>
    </xf>
    <xf numFmtId="0" fontId="7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90" fontId="9" fillId="0" borderId="44" xfId="0" applyNumberFormat="1" applyFont="1" applyBorder="1" applyAlignment="1">
      <alignment/>
    </xf>
    <xf numFmtId="190" fontId="11" fillId="0" borderId="44" xfId="0" applyNumberFormat="1" applyFont="1" applyBorder="1" applyAlignment="1">
      <alignment/>
    </xf>
    <xf numFmtId="190" fontId="9" fillId="0" borderId="45" xfId="0" applyNumberFormat="1" applyFont="1" applyBorder="1" applyAlignment="1">
      <alignment/>
    </xf>
    <xf numFmtId="190" fontId="11" fillId="0" borderId="46" xfId="0" applyNumberFormat="1" applyFont="1" applyBorder="1" applyAlignment="1">
      <alignment/>
    </xf>
    <xf numFmtId="190" fontId="9" fillId="0" borderId="47" xfId="0" applyNumberFormat="1" applyFont="1" applyBorder="1" applyAlignment="1">
      <alignment/>
    </xf>
    <xf numFmtId="190" fontId="9" fillId="0" borderId="48" xfId="0" applyNumberFormat="1" applyFont="1" applyBorder="1" applyAlignment="1">
      <alignment/>
    </xf>
    <xf numFmtId="190" fontId="11" fillId="0" borderId="49" xfId="0" applyNumberFormat="1" applyFont="1" applyBorder="1" applyAlignment="1">
      <alignment/>
    </xf>
    <xf numFmtId="190" fontId="11" fillId="34" borderId="17" xfId="0" applyNumberFormat="1" applyFont="1" applyFill="1" applyBorder="1" applyAlignment="1">
      <alignment/>
    </xf>
    <xf numFmtId="190" fontId="9" fillId="34" borderId="16" xfId="0" applyNumberFormat="1" applyFont="1" applyFill="1" applyBorder="1" applyAlignment="1">
      <alignment/>
    </xf>
    <xf numFmtId="190" fontId="9" fillId="34" borderId="17" xfId="0" applyNumberFormat="1" applyFont="1" applyFill="1" applyBorder="1" applyAlignment="1">
      <alignment/>
    </xf>
    <xf numFmtId="190" fontId="9" fillId="34" borderId="14" xfId="0" applyNumberFormat="1" applyFont="1" applyFill="1" applyBorder="1" applyAlignment="1">
      <alignment/>
    </xf>
    <xf numFmtId="190" fontId="11" fillId="34" borderId="21" xfId="0" applyNumberFormat="1" applyFont="1" applyFill="1" applyBorder="1" applyAlignment="1">
      <alignment/>
    </xf>
    <xf numFmtId="190" fontId="9" fillId="0" borderId="50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190" fontId="9" fillId="0" borderId="51" xfId="0" applyNumberFormat="1" applyFont="1" applyBorder="1" applyAlignment="1">
      <alignment/>
    </xf>
    <xf numFmtId="190" fontId="9" fillId="0" borderId="52" xfId="0" applyNumberFormat="1" applyFont="1" applyBorder="1" applyAlignment="1">
      <alignment/>
    </xf>
    <xf numFmtId="190" fontId="9" fillId="0" borderId="53" xfId="0" applyNumberFormat="1" applyFont="1" applyBorder="1" applyAlignment="1">
      <alignment/>
    </xf>
    <xf numFmtId="190" fontId="9" fillId="0" borderId="25" xfId="0" applyNumberFormat="1" applyFont="1" applyBorder="1" applyAlignment="1">
      <alignment/>
    </xf>
    <xf numFmtId="190" fontId="9" fillId="0" borderId="34" xfId="0" applyNumberFormat="1" applyFont="1" applyBorder="1" applyAlignment="1">
      <alignment/>
    </xf>
    <xf numFmtId="190" fontId="11" fillId="0" borderId="11" xfId="0" applyNumberFormat="1" applyFont="1" applyBorder="1" applyAlignment="1">
      <alignment/>
    </xf>
    <xf numFmtId="190" fontId="11" fillId="34" borderId="27" xfId="0" applyNumberFormat="1" applyFont="1" applyFill="1" applyBorder="1" applyAlignment="1">
      <alignment/>
    </xf>
    <xf numFmtId="190" fontId="9" fillId="34" borderId="28" xfId="0" applyNumberFormat="1" applyFont="1" applyFill="1" applyBorder="1" applyAlignment="1">
      <alignment/>
    </xf>
    <xf numFmtId="190" fontId="9" fillId="34" borderId="27" xfId="0" applyNumberFormat="1" applyFont="1" applyFill="1" applyBorder="1" applyAlignment="1">
      <alignment/>
    </xf>
    <xf numFmtId="190" fontId="9" fillId="34" borderId="41" xfId="0" applyNumberFormat="1" applyFont="1" applyFill="1" applyBorder="1" applyAlignment="1">
      <alignment/>
    </xf>
    <xf numFmtId="190" fontId="11" fillId="34" borderId="39" xfId="0" applyNumberFormat="1" applyFont="1" applyFill="1" applyBorder="1" applyAlignment="1">
      <alignment/>
    </xf>
    <xf numFmtId="190" fontId="9" fillId="0" borderId="12" xfId="0" applyNumberFormat="1" applyFont="1" applyBorder="1" applyAlignment="1">
      <alignment/>
    </xf>
    <xf numFmtId="190" fontId="9" fillId="0" borderId="26" xfId="0" applyNumberFormat="1" applyFont="1" applyBorder="1" applyAlignment="1">
      <alignment/>
    </xf>
    <xf numFmtId="190" fontId="9" fillId="0" borderId="13" xfId="0" applyNumberFormat="1" applyFont="1" applyBorder="1" applyAlignment="1">
      <alignment/>
    </xf>
    <xf numFmtId="190" fontId="9" fillId="34" borderId="11" xfId="0" applyNumberFormat="1" applyFont="1" applyFill="1" applyBorder="1" applyAlignment="1">
      <alignment/>
    </xf>
    <xf numFmtId="190" fontId="9" fillId="0" borderId="43" xfId="0" applyNumberFormat="1" applyFont="1" applyBorder="1" applyAlignment="1">
      <alignment/>
    </xf>
    <xf numFmtId="190" fontId="9" fillId="0" borderId="41" xfId="0" applyNumberFormat="1" applyFont="1" applyBorder="1" applyAlignment="1">
      <alignment/>
    </xf>
    <xf numFmtId="190" fontId="9" fillId="34" borderId="19" xfId="0" applyNumberFormat="1" applyFont="1" applyFill="1" applyBorder="1" applyAlignment="1">
      <alignment/>
    </xf>
    <xf numFmtId="190" fontId="9" fillId="34" borderId="20" xfId="0" applyNumberFormat="1" applyFont="1" applyFill="1" applyBorder="1" applyAlignment="1">
      <alignment/>
    </xf>
    <xf numFmtId="190" fontId="11" fillId="0" borderId="54" xfId="0" applyNumberFormat="1" applyFont="1" applyBorder="1" applyAlignment="1">
      <alignment/>
    </xf>
    <xf numFmtId="190" fontId="9" fillId="0" borderId="19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190" fontId="9" fillId="0" borderId="20" xfId="0" applyNumberFormat="1" applyFont="1" applyBorder="1" applyAlignment="1">
      <alignment/>
    </xf>
    <xf numFmtId="190" fontId="9" fillId="0" borderId="11" xfId="0" applyNumberFormat="1" applyFont="1" applyBorder="1" applyAlignment="1">
      <alignment/>
    </xf>
    <xf numFmtId="190" fontId="11" fillId="34" borderId="13" xfId="0" applyNumberFormat="1" applyFont="1" applyFill="1" applyBorder="1" applyAlignment="1">
      <alignment/>
    </xf>
    <xf numFmtId="190" fontId="9" fillId="34" borderId="13" xfId="0" applyNumberFormat="1" applyFont="1" applyFill="1" applyBorder="1" applyAlignment="1">
      <alignment/>
    </xf>
    <xf numFmtId="190" fontId="9" fillId="34" borderId="25" xfId="0" applyNumberFormat="1" applyFont="1" applyFill="1" applyBorder="1" applyAlignment="1">
      <alignment/>
    </xf>
    <xf numFmtId="190" fontId="11" fillId="33" borderId="55" xfId="0" applyNumberFormat="1" applyFont="1" applyFill="1" applyBorder="1" applyAlignment="1">
      <alignment/>
    </xf>
    <xf numFmtId="190" fontId="9" fillId="0" borderId="16" xfId="0" applyNumberFormat="1" applyFont="1" applyBorder="1" applyAlignment="1">
      <alignment/>
    </xf>
    <xf numFmtId="190" fontId="9" fillId="0" borderId="23" xfId="0" applyNumberFormat="1" applyFont="1" applyBorder="1" applyAlignment="1">
      <alignment/>
    </xf>
    <xf numFmtId="190" fontId="11" fillId="0" borderId="16" xfId="0" applyNumberFormat="1" applyFont="1" applyBorder="1" applyAlignment="1">
      <alignment/>
    </xf>
    <xf numFmtId="190" fontId="9" fillId="0" borderId="22" xfId="0" applyNumberFormat="1" applyFont="1" applyBorder="1" applyAlignment="1">
      <alignment/>
    </xf>
    <xf numFmtId="190" fontId="9" fillId="0" borderId="15" xfId="0" applyNumberFormat="1" applyFont="1" applyBorder="1" applyAlignment="1">
      <alignment/>
    </xf>
    <xf numFmtId="190" fontId="9" fillId="0" borderId="17" xfId="0" applyNumberFormat="1" applyFont="1" applyBorder="1" applyAlignment="1">
      <alignment/>
    </xf>
    <xf numFmtId="190" fontId="9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190" fontId="9" fillId="33" borderId="49" xfId="0" applyNumberFormat="1" applyFont="1" applyFill="1" applyBorder="1" applyAlignment="1">
      <alignment/>
    </xf>
    <xf numFmtId="190" fontId="9" fillId="33" borderId="48" xfId="0" applyNumberFormat="1" applyFont="1" applyFill="1" applyBorder="1" applyAlignment="1">
      <alignment/>
    </xf>
    <xf numFmtId="190" fontId="11" fillId="33" borderId="49" xfId="0" applyNumberFormat="1" applyFont="1" applyFill="1" applyBorder="1" applyAlignment="1">
      <alignment/>
    </xf>
    <xf numFmtId="190" fontId="9" fillId="33" borderId="16" xfId="0" applyNumberFormat="1" applyFont="1" applyFill="1" applyBorder="1" applyAlignment="1">
      <alignment/>
    </xf>
    <xf numFmtId="190" fontId="9" fillId="33" borderId="19" xfId="0" applyNumberFormat="1" applyFont="1" applyFill="1" applyBorder="1" applyAlignment="1">
      <alignment/>
    </xf>
    <xf numFmtId="190" fontId="9" fillId="33" borderId="20" xfId="0" applyNumberFormat="1" applyFont="1" applyFill="1" applyBorder="1" applyAlignment="1">
      <alignment/>
    </xf>
    <xf numFmtId="190" fontId="9" fillId="33" borderId="0" xfId="0" applyNumberFormat="1" applyFont="1" applyFill="1" applyBorder="1" applyAlignment="1">
      <alignment/>
    </xf>
    <xf numFmtId="190" fontId="9" fillId="33" borderId="47" xfId="0" applyNumberFormat="1" applyFont="1" applyFill="1" applyBorder="1" applyAlignment="1">
      <alignment/>
    </xf>
    <xf numFmtId="190" fontId="9" fillId="33" borderId="10" xfId="0" applyNumberFormat="1" applyFont="1" applyFill="1" applyBorder="1" applyAlignment="1">
      <alignment/>
    </xf>
    <xf numFmtId="190" fontId="9" fillId="33" borderId="51" xfId="0" applyNumberFormat="1" applyFont="1" applyFill="1" applyBorder="1" applyAlignment="1">
      <alignment/>
    </xf>
    <xf numFmtId="190" fontId="9" fillId="33" borderId="50" xfId="0" applyNumberFormat="1" applyFont="1" applyFill="1" applyBorder="1" applyAlignment="1">
      <alignment/>
    </xf>
    <xf numFmtId="190" fontId="9" fillId="33" borderId="56" xfId="0" applyNumberFormat="1" applyFont="1" applyFill="1" applyBorder="1" applyAlignment="1">
      <alignment/>
    </xf>
    <xf numFmtId="190" fontId="9" fillId="33" borderId="57" xfId="0" applyNumberFormat="1" applyFont="1" applyFill="1" applyBorder="1" applyAlignment="1">
      <alignment/>
    </xf>
    <xf numFmtId="190" fontId="9" fillId="33" borderId="54" xfId="0" applyNumberFormat="1" applyFont="1" applyFill="1" applyBorder="1" applyAlignment="1">
      <alignment/>
    </xf>
    <xf numFmtId="0" fontId="7" fillId="0" borderId="58" xfId="0" applyFont="1" applyBorder="1" applyAlignment="1">
      <alignment horizontal="center" vertical="center"/>
    </xf>
    <xf numFmtId="190" fontId="9" fillId="33" borderId="11" xfId="0" applyNumberFormat="1" applyFont="1" applyFill="1" applyBorder="1" applyAlignment="1">
      <alignment/>
    </xf>
    <xf numFmtId="190" fontId="9" fillId="33" borderId="34" xfId="0" applyNumberFormat="1" applyFont="1" applyFill="1" applyBorder="1" applyAlignment="1">
      <alignment/>
    </xf>
    <xf numFmtId="190" fontId="9" fillId="33" borderId="28" xfId="0" applyNumberFormat="1" applyFont="1" applyFill="1" applyBorder="1" applyAlignment="1">
      <alignment/>
    </xf>
    <xf numFmtId="190" fontId="9" fillId="33" borderId="13" xfId="0" applyNumberFormat="1" applyFont="1" applyFill="1" applyBorder="1" applyAlignment="1">
      <alignment/>
    </xf>
    <xf numFmtId="190" fontId="9" fillId="33" borderId="25" xfId="0" applyNumberFormat="1" applyFont="1" applyFill="1" applyBorder="1" applyAlignment="1">
      <alignment/>
    </xf>
    <xf numFmtId="190" fontId="9" fillId="33" borderId="26" xfId="0" applyNumberFormat="1" applyFont="1" applyFill="1" applyBorder="1" applyAlignment="1">
      <alignment/>
    </xf>
    <xf numFmtId="190" fontId="9" fillId="33" borderId="12" xfId="0" applyNumberFormat="1" applyFont="1" applyFill="1" applyBorder="1" applyAlignment="1">
      <alignment/>
    </xf>
    <xf numFmtId="190" fontId="9" fillId="33" borderId="59" xfId="0" applyNumberFormat="1" applyFont="1" applyFill="1" applyBorder="1" applyAlignment="1">
      <alignment/>
    </xf>
    <xf numFmtId="190" fontId="9" fillId="33" borderId="17" xfId="0" applyNumberFormat="1" applyFont="1" applyFill="1" applyBorder="1" applyAlignment="1">
      <alignment/>
    </xf>
    <xf numFmtId="190" fontId="9" fillId="33" borderId="14" xfId="0" applyNumberFormat="1" applyFont="1" applyFill="1" applyBorder="1" applyAlignment="1">
      <alignment/>
    </xf>
    <xf numFmtId="190" fontId="9" fillId="33" borderId="23" xfId="0" applyNumberFormat="1" applyFont="1" applyFill="1" applyBorder="1" applyAlignment="1">
      <alignment/>
    </xf>
    <xf numFmtId="190" fontId="9" fillId="33" borderId="60" xfId="0" applyNumberFormat="1" applyFont="1" applyFill="1" applyBorder="1" applyAlignment="1">
      <alignment/>
    </xf>
    <xf numFmtId="190" fontId="11" fillId="33" borderId="54" xfId="0" applyNumberFormat="1" applyFont="1" applyFill="1" applyBorder="1" applyAlignment="1">
      <alignment/>
    </xf>
    <xf numFmtId="190" fontId="9" fillId="33" borderId="61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90" fontId="11" fillId="33" borderId="48" xfId="0" applyNumberFormat="1" applyFont="1" applyFill="1" applyBorder="1" applyAlignment="1">
      <alignment/>
    </xf>
    <xf numFmtId="190" fontId="9" fillId="33" borderId="62" xfId="0" applyNumberFormat="1" applyFont="1" applyFill="1" applyBorder="1" applyAlignment="1">
      <alignment/>
    </xf>
    <xf numFmtId="190" fontId="9" fillId="33" borderId="63" xfId="0" applyNumberFormat="1" applyFont="1" applyFill="1" applyBorder="1" applyAlignment="1">
      <alignment/>
    </xf>
    <xf numFmtId="190" fontId="11" fillId="33" borderId="62" xfId="0" applyNumberFormat="1" applyFont="1" applyFill="1" applyBorder="1" applyAlignment="1">
      <alignment/>
    </xf>
    <xf numFmtId="190" fontId="9" fillId="33" borderId="64" xfId="0" applyNumberFormat="1" applyFont="1" applyFill="1" applyBorder="1" applyAlignment="1">
      <alignment/>
    </xf>
    <xf numFmtId="190" fontId="9" fillId="33" borderId="65" xfId="0" applyNumberFormat="1" applyFont="1" applyFill="1" applyBorder="1" applyAlignment="1">
      <alignment/>
    </xf>
    <xf numFmtId="190" fontId="9" fillId="33" borderId="66" xfId="0" applyNumberFormat="1" applyFont="1" applyFill="1" applyBorder="1" applyAlignment="1">
      <alignment/>
    </xf>
    <xf numFmtId="190" fontId="9" fillId="33" borderId="67" xfId="0" applyNumberFormat="1" applyFont="1" applyFill="1" applyBorder="1" applyAlignment="1">
      <alignment/>
    </xf>
    <xf numFmtId="190" fontId="9" fillId="33" borderId="68" xfId="0" applyNumberFormat="1" applyFont="1" applyFill="1" applyBorder="1" applyAlignment="1">
      <alignment/>
    </xf>
    <xf numFmtId="190" fontId="9" fillId="33" borderId="27" xfId="0" applyNumberFormat="1" applyFont="1" applyFill="1" applyBorder="1" applyAlignment="1">
      <alignment/>
    </xf>
    <xf numFmtId="190" fontId="9" fillId="33" borderId="41" xfId="0" applyNumberFormat="1" applyFont="1" applyFill="1" applyBorder="1" applyAlignment="1">
      <alignment/>
    </xf>
    <xf numFmtId="190" fontId="9" fillId="33" borderId="43" xfId="0" applyNumberFormat="1" applyFont="1" applyFill="1" applyBorder="1" applyAlignment="1">
      <alignment/>
    </xf>
    <xf numFmtId="190" fontId="9" fillId="0" borderId="49" xfId="0" applyNumberFormat="1" applyFont="1" applyBorder="1" applyAlignment="1">
      <alignment/>
    </xf>
    <xf numFmtId="190" fontId="9" fillId="0" borderId="69" xfId="0" applyNumberFormat="1" applyFont="1" applyBorder="1" applyAlignment="1">
      <alignment/>
    </xf>
    <xf numFmtId="190" fontId="9" fillId="0" borderId="18" xfId="0" applyNumberFormat="1" applyFont="1" applyBorder="1" applyAlignment="1">
      <alignment/>
    </xf>
    <xf numFmtId="190" fontId="9" fillId="0" borderId="46" xfId="0" applyNumberFormat="1" applyFont="1" applyBorder="1" applyAlignment="1">
      <alignment/>
    </xf>
    <xf numFmtId="190" fontId="9" fillId="0" borderId="28" xfId="0" applyNumberFormat="1" applyFont="1" applyBorder="1" applyAlignment="1">
      <alignment/>
    </xf>
    <xf numFmtId="190" fontId="9" fillId="0" borderId="61" xfId="0" applyNumberFormat="1" applyFont="1" applyBorder="1" applyAlignment="1">
      <alignment/>
    </xf>
    <xf numFmtId="190" fontId="9" fillId="0" borderId="57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190" fontId="9" fillId="0" borderId="59" xfId="0" applyNumberFormat="1" applyFont="1" applyBorder="1" applyAlignment="1">
      <alignment/>
    </xf>
    <xf numFmtId="190" fontId="9" fillId="0" borderId="62" xfId="0" applyNumberFormat="1" applyFont="1" applyBorder="1" applyAlignment="1">
      <alignment/>
    </xf>
    <xf numFmtId="190" fontId="9" fillId="0" borderId="63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190" fontId="9" fillId="34" borderId="66" xfId="0" applyNumberFormat="1" applyFont="1" applyFill="1" applyBorder="1" applyAlignment="1">
      <alignment/>
    </xf>
    <xf numFmtId="190" fontId="9" fillId="34" borderId="64" xfId="0" applyNumberFormat="1" applyFont="1" applyFill="1" applyBorder="1" applyAlignment="1">
      <alignment/>
    </xf>
    <xf numFmtId="190" fontId="9" fillId="0" borderId="67" xfId="0" applyNumberFormat="1" applyFont="1" applyBorder="1" applyAlignment="1">
      <alignment/>
    </xf>
    <xf numFmtId="190" fontId="9" fillId="0" borderId="65" xfId="0" applyNumberFormat="1" applyFont="1" applyBorder="1" applyAlignment="1">
      <alignment/>
    </xf>
    <xf numFmtId="190" fontId="9" fillId="0" borderId="66" xfId="0" applyNumberFormat="1" applyFont="1" applyBorder="1" applyAlignment="1">
      <alignment/>
    </xf>
    <xf numFmtId="190" fontId="9" fillId="0" borderId="64" xfId="0" applyNumberFormat="1" applyFont="1" applyBorder="1" applyAlignment="1">
      <alignment/>
    </xf>
    <xf numFmtId="190" fontId="9" fillId="0" borderId="70" xfId="0" applyNumberFormat="1" applyFont="1" applyBorder="1" applyAlignment="1">
      <alignment/>
    </xf>
    <xf numFmtId="190" fontId="9" fillId="33" borderId="52" xfId="0" applyNumberFormat="1" applyFont="1" applyFill="1" applyBorder="1" applyAlignment="1">
      <alignment/>
    </xf>
    <xf numFmtId="190" fontId="9" fillId="33" borderId="53" xfId="0" applyNumberFormat="1" applyFont="1" applyFill="1" applyBorder="1" applyAlignment="1">
      <alignment/>
    </xf>
    <xf numFmtId="190" fontId="9" fillId="0" borderId="60" xfId="0" applyNumberFormat="1" applyFont="1" applyBorder="1" applyAlignment="1">
      <alignment/>
    </xf>
    <xf numFmtId="190" fontId="11" fillId="34" borderId="19" xfId="0" applyNumberFormat="1" applyFont="1" applyFill="1" applyBorder="1" applyAlignment="1">
      <alignment/>
    </xf>
    <xf numFmtId="190" fontId="9" fillId="34" borderId="54" xfId="0" applyNumberFormat="1" applyFont="1" applyFill="1" applyBorder="1" applyAlignment="1">
      <alignment/>
    </xf>
    <xf numFmtId="190" fontId="9" fillId="34" borderId="51" xfId="0" applyNumberFormat="1" applyFont="1" applyFill="1" applyBorder="1" applyAlignment="1">
      <alignment/>
    </xf>
    <xf numFmtId="190" fontId="9" fillId="34" borderId="47" xfId="0" applyNumberFormat="1" applyFont="1" applyFill="1" applyBorder="1" applyAlignment="1">
      <alignment/>
    </xf>
    <xf numFmtId="190" fontId="11" fillId="34" borderId="55" xfId="0" applyNumberFormat="1" applyFont="1" applyFill="1" applyBorder="1" applyAlignment="1">
      <alignment/>
    </xf>
    <xf numFmtId="190" fontId="9" fillId="34" borderId="49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center" vertical="top"/>
    </xf>
    <xf numFmtId="0" fontId="7" fillId="0" borderId="44" xfId="0" applyFont="1" applyBorder="1" applyAlignment="1">
      <alignment horizontal="center" vertical="center"/>
    </xf>
    <xf numFmtId="190" fontId="11" fillId="0" borderId="71" xfId="0" applyNumberFormat="1" applyFont="1" applyBorder="1" applyAlignment="1">
      <alignment/>
    </xf>
    <xf numFmtId="190" fontId="11" fillId="34" borderId="70" xfId="0" applyNumberFormat="1" applyFont="1" applyFill="1" applyBorder="1" applyAlignment="1">
      <alignment/>
    </xf>
    <xf numFmtId="190" fontId="11" fillId="34" borderId="46" xfId="0" applyNumberFormat="1" applyFont="1" applyFill="1" applyBorder="1" applyAlignment="1">
      <alignment/>
    </xf>
    <xf numFmtId="0" fontId="7" fillId="0" borderId="72" xfId="0" applyFont="1" applyBorder="1" applyAlignment="1">
      <alignment horizontal="center" vertical="center"/>
    </xf>
    <xf numFmtId="190" fontId="11" fillId="33" borderId="69" xfId="0" applyNumberFormat="1" applyFont="1" applyFill="1" applyBorder="1" applyAlignment="1">
      <alignment/>
    </xf>
    <xf numFmtId="190" fontId="11" fillId="33" borderId="50" xfId="0" applyNumberFormat="1" applyFont="1" applyFill="1" applyBorder="1" applyAlignment="1">
      <alignment/>
    </xf>
    <xf numFmtId="190" fontId="11" fillId="33" borderId="10" xfId="0" applyNumberFormat="1" applyFont="1" applyFill="1" applyBorder="1" applyAlignment="1">
      <alignment/>
    </xf>
    <xf numFmtId="190" fontId="11" fillId="33" borderId="51" xfId="0" applyNumberFormat="1" applyFont="1" applyFill="1" applyBorder="1" applyAlignment="1">
      <alignment/>
    </xf>
    <xf numFmtId="190" fontId="11" fillId="33" borderId="47" xfId="0" applyNumberFormat="1" applyFont="1" applyFill="1" applyBorder="1" applyAlignment="1">
      <alignment/>
    </xf>
    <xf numFmtId="190" fontId="11" fillId="33" borderId="46" xfId="0" applyNumberFormat="1" applyFont="1" applyFill="1" applyBorder="1" applyAlignment="1">
      <alignment/>
    </xf>
    <xf numFmtId="190" fontId="11" fillId="33" borderId="59" xfId="0" applyNumberFormat="1" applyFont="1" applyFill="1" applyBorder="1" applyAlignment="1">
      <alignment/>
    </xf>
    <xf numFmtId="190" fontId="11" fillId="33" borderId="70" xfId="0" applyNumberFormat="1" applyFont="1" applyFill="1" applyBorder="1" applyAlignment="1">
      <alignment/>
    </xf>
    <xf numFmtId="190" fontId="11" fillId="33" borderId="67" xfId="0" applyNumberFormat="1" applyFont="1" applyFill="1" applyBorder="1" applyAlignment="1">
      <alignment/>
    </xf>
    <xf numFmtId="190" fontId="11" fillId="33" borderId="65" xfId="0" applyNumberFormat="1" applyFont="1" applyFill="1" applyBorder="1" applyAlignment="1">
      <alignment/>
    </xf>
    <xf numFmtId="190" fontId="11" fillId="33" borderId="66" xfId="0" applyNumberFormat="1" applyFont="1" applyFill="1" applyBorder="1" applyAlignment="1">
      <alignment/>
    </xf>
    <xf numFmtId="190" fontId="11" fillId="33" borderId="64" xfId="0" applyNumberFormat="1" applyFont="1" applyFill="1" applyBorder="1" applyAlignment="1">
      <alignment/>
    </xf>
    <xf numFmtId="190" fontId="11" fillId="33" borderId="63" xfId="0" applyNumberFormat="1" applyFont="1" applyFill="1" applyBorder="1" applyAlignment="1">
      <alignment/>
    </xf>
    <xf numFmtId="0" fontId="1" fillId="33" borderId="67" xfId="0" applyFont="1" applyFill="1" applyBorder="1" applyAlignment="1">
      <alignment horizontal="left" vertical="center" wrapText="1"/>
    </xf>
    <xf numFmtId="0" fontId="11" fillId="33" borderId="61" xfId="0" applyFont="1" applyFill="1" applyBorder="1" applyAlignment="1">
      <alignment horizontal="left" vertical="center" wrapText="1"/>
    </xf>
    <xf numFmtId="0" fontId="1" fillId="33" borderId="61" xfId="0" applyFont="1" applyFill="1" applyBorder="1" applyAlignment="1">
      <alignment horizontal="left" vertical="center" wrapText="1"/>
    </xf>
    <xf numFmtId="0" fontId="0" fillId="0" borderId="73" xfId="0" applyFont="1" applyBorder="1" applyAlignment="1">
      <alignment/>
    </xf>
    <xf numFmtId="0" fontId="11" fillId="0" borderId="44" xfId="0" applyFont="1" applyBorder="1" applyAlignment="1">
      <alignment vertical="center"/>
    </xf>
    <xf numFmtId="0" fontId="10" fillId="33" borderId="67" xfId="0" applyFont="1" applyFill="1" applyBorder="1" applyAlignment="1">
      <alignment wrapText="1"/>
    </xf>
    <xf numFmtId="0" fontId="11" fillId="33" borderId="61" xfId="0" applyFont="1" applyFill="1" applyBorder="1" applyAlignment="1">
      <alignment vertical="top" wrapText="1"/>
    </xf>
    <xf numFmtId="0" fontId="11" fillId="33" borderId="61" xfId="0" applyFont="1" applyFill="1" applyBorder="1" applyAlignment="1">
      <alignment wrapText="1"/>
    </xf>
    <xf numFmtId="0" fontId="11" fillId="33" borderId="74" xfId="0" applyFont="1" applyFill="1" applyBorder="1" applyAlignment="1">
      <alignment vertical="top"/>
    </xf>
    <xf numFmtId="0" fontId="11" fillId="33" borderId="65" xfId="0" applyFont="1" applyFill="1" applyBorder="1" applyAlignment="1">
      <alignment/>
    </xf>
    <xf numFmtId="0" fontId="11" fillId="33" borderId="60" xfId="0" applyFont="1" applyFill="1" applyBorder="1" applyAlignment="1">
      <alignment vertical="top"/>
    </xf>
    <xf numFmtId="0" fontId="11" fillId="33" borderId="60" xfId="0" applyFont="1" applyFill="1" applyBorder="1" applyAlignment="1">
      <alignment/>
    </xf>
    <xf numFmtId="0" fontId="11" fillId="33" borderId="58" xfId="0" applyFont="1" applyFill="1" applyBorder="1" applyAlignment="1">
      <alignment vertical="top"/>
    </xf>
    <xf numFmtId="0" fontId="11" fillId="33" borderId="65" xfId="0" applyFont="1" applyFill="1" applyBorder="1" applyAlignment="1" quotePrefix="1">
      <alignment/>
    </xf>
    <xf numFmtId="0" fontId="11" fillId="33" borderId="60" xfId="0" applyFont="1" applyFill="1" applyBorder="1" applyAlignment="1" quotePrefix="1">
      <alignment vertical="top"/>
    </xf>
    <xf numFmtId="0" fontId="11" fillId="33" borderId="67" xfId="0" applyFont="1" applyFill="1" applyBorder="1" applyAlignment="1">
      <alignment/>
    </xf>
    <xf numFmtId="0" fontId="11" fillId="33" borderId="61" xfId="0" applyFont="1" applyFill="1" applyBorder="1" applyAlignment="1">
      <alignment vertical="top"/>
    </xf>
    <xf numFmtId="0" fontId="11" fillId="33" borderId="61" xfId="0" applyFont="1" applyFill="1" applyBorder="1" applyAlignment="1">
      <alignment/>
    </xf>
    <xf numFmtId="0" fontId="11" fillId="33" borderId="65" xfId="0" applyFont="1" applyFill="1" applyBorder="1" applyAlignment="1">
      <alignment/>
    </xf>
    <xf numFmtId="0" fontId="11" fillId="33" borderId="60" xfId="0" applyFont="1" applyFill="1" applyBorder="1" applyAlignment="1">
      <alignment/>
    </xf>
    <xf numFmtId="0" fontId="10" fillId="33" borderId="60" xfId="0" applyFont="1" applyFill="1" applyBorder="1" applyAlignment="1">
      <alignment vertical="top"/>
    </xf>
    <xf numFmtId="0" fontId="0" fillId="34" borderId="73" xfId="0" applyFont="1" applyFill="1" applyBorder="1" applyAlignment="1">
      <alignment/>
    </xf>
    <xf numFmtId="0" fontId="11" fillId="0" borderId="44" xfId="0" applyFont="1" applyFill="1" applyBorder="1" applyAlignment="1">
      <alignment vertical="center"/>
    </xf>
    <xf numFmtId="0" fontId="11" fillId="33" borderId="61" xfId="0" applyFont="1" applyFill="1" applyBorder="1" applyAlignment="1">
      <alignment vertical="center"/>
    </xf>
    <xf numFmtId="0" fontId="11" fillId="33" borderId="74" xfId="0" applyFont="1" applyFill="1" applyBorder="1" applyAlignment="1">
      <alignment vertical="center"/>
    </xf>
    <xf numFmtId="0" fontId="11" fillId="33" borderId="60" xfId="0" applyFont="1" applyFill="1" applyBorder="1" applyAlignment="1">
      <alignment vertical="center"/>
    </xf>
    <xf numFmtId="17" fontId="1" fillId="0" borderId="0" xfId="0" applyNumberFormat="1" applyFont="1" applyFill="1" applyAlignment="1">
      <alignment horizontal="left" vertical="center"/>
    </xf>
    <xf numFmtId="190" fontId="9" fillId="0" borderId="56" xfId="0" applyNumberFormat="1" applyFont="1" applyBorder="1" applyAlignment="1">
      <alignment/>
    </xf>
    <xf numFmtId="190" fontId="9" fillId="0" borderId="68" xfId="0" applyNumberFormat="1" applyFont="1" applyBorder="1" applyAlignment="1">
      <alignment/>
    </xf>
    <xf numFmtId="188" fontId="9" fillId="0" borderId="54" xfId="47" applyNumberFormat="1" applyFont="1" applyBorder="1" applyAlignment="1">
      <alignment horizontal="center" vertical="center"/>
      <protection/>
    </xf>
    <xf numFmtId="188" fontId="9" fillId="0" borderId="60" xfId="47" applyNumberFormat="1" applyFont="1" applyBorder="1" applyAlignment="1">
      <alignment horizontal="center" vertical="center"/>
      <protection/>
    </xf>
    <xf numFmtId="188" fontId="9" fillId="34" borderId="60" xfId="47" applyNumberFormat="1" applyFont="1" applyFill="1" applyBorder="1" applyAlignment="1">
      <alignment horizontal="center" vertical="center"/>
      <protection/>
    </xf>
    <xf numFmtId="188" fontId="9" fillId="0" borderId="62" xfId="47" applyNumberFormat="1" applyFont="1" applyFill="1" applyBorder="1" applyAlignment="1">
      <alignment horizontal="center" vertical="center"/>
      <protection/>
    </xf>
    <xf numFmtId="188" fontId="9" fillId="0" borderId="67" xfId="47" applyNumberFormat="1" applyFont="1" applyFill="1" applyBorder="1" applyAlignment="1">
      <alignment horizontal="center" vertical="center"/>
      <protection/>
    </xf>
    <xf numFmtId="188" fontId="9" fillId="0" borderId="66" xfId="47" applyNumberFormat="1" applyFont="1" applyFill="1" applyBorder="1" applyAlignment="1">
      <alignment horizontal="center" vertical="center"/>
      <protection/>
    </xf>
    <xf numFmtId="188" fontId="9" fillId="33" borderId="57" xfId="47" applyNumberFormat="1" applyFont="1" applyFill="1" applyBorder="1" applyAlignment="1">
      <alignment horizontal="center" vertical="center"/>
      <protection/>
    </xf>
    <xf numFmtId="188" fontId="9" fillId="0" borderId="75" xfId="47" applyNumberFormat="1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188" fontId="9" fillId="0" borderId="76" xfId="47" applyNumberFormat="1" applyFont="1" applyBorder="1" applyAlignment="1">
      <alignment horizontal="center" vertical="center"/>
      <protection/>
    </xf>
    <xf numFmtId="188" fontId="9" fillId="0" borderId="19" xfId="47" applyNumberFormat="1" applyFont="1" applyBorder="1" applyAlignment="1">
      <alignment horizontal="center" vertical="center"/>
      <protection/>
    </xf>
    <xf numFmtId="188" fontId="9" fillId="0" borderId="62" xfId="47" applyNumberFormat="1" applyFont="1" applyBorder="1" applyAlignment="1">
      <alignment horizontal="center" vertical="center"/>
      <protection/>
    </xf>
    <xf numFmtId="188" fontId="9" fillId="0" borderId="64" xfId="47" applyNumberFormat="1" applyFont="1" applyBorder="1" applyAlignment="1">
      <alignment horizontal="center" vertical="center"/>
      <protection/>
    </xf>
    <xf numFmtId="188" fontId="9" fillId="0" borderId="66" xfId="47" applyNumberFormat="1" applyFont="1" applyBorder="1" applyAlignment="1">
      <alignment horizontal="center" vertical="center"/>
      <protection/>
    </xf>
    <xf numFmtId="0" fontId="15" fillId="34" borderId="15" xfId="47" applyFont="1" applyFill="1" applyBorder="1" applyAlignment="1" applyProtection="1">
      <alignment horizontal="center" vertical="center" wrapText="1"/>
      <protection locked="0"/>
    </xf>
    <xf numFmtId="188" fontId="15" fillId="34" borderId="17" xfId="47" applyNumberFormat="1" applyFont="1" applyFill="1" applyBorder="1" applyAlignment="1">
      <alignment horizontal="center" vertical="center" wrapText="1"/>
      <protection/>
    </xf>
    <xf numFmtId="188" fontId="9" fillId="0" borderId="77" xfId="47" applyNumberFormat="1" applyFont="1" applyBorder="1" applyAlignment="1">
      <alignment horizontal="center" vertical="center"/>
      <protection/>
    </xf>
    <xf numFmtId="188" fontId="9" fillId="33" borderId="77" xfId="47" applyNumberFormat="1" applyFont="1" applyFill="1" applyBorder="1" applyAlignment="1">
      <alignment horizontal="center" vertical="center"/>
      <protection/>
    </xf>
    <xf numFmtId="188" fontId="9" fillId="0" borderId="54" xfId="47" applyNumberFormat="1" applyFont="1" applyFill="1" applyBorder="1" applyAlignment="1">
      <alignment horizontal="center" vertical="center"/>
      <protection/>
    </xf>
    <xf numFmtId="188" fontId="9" fillId="0" borderId="0" xfId="47" applyNumberFormat="1" applyFont="1" applyBorder="1" applyAlignment="1">
      <alignment horizontal="center" vertical="center"/>
      <protection/>
    </xf>
    <xf numFmtId="188" fontId="9" fillId="33" borderId="75" xfId="47" applyNumberFormat="1" applyFont="1" applyFill="1" applyBorder="1" applyAlignment="1">
      <alignment horizontal="center" vertical="center"/>
      <protection/>
    </xf>
    <xf numFmtId="188" fontId="9" fillId="0" borderId="20" xfId="47" applyNumberFormat="1" applyFont="1" applyBorder="1" applyAlignment="1">
      <alignment horizontal="center" vertical="center"/>
      <protection/>
    </xf>
    <xf numFmtId="188" fontId="9" fillId="0" borderId="61" xfId="47" applyNumberFormat="1" applyFont="1" applyBorder="1" applyAlignment="1">
      <alignment horizontal="center" vertical="center"/>
      <protection/>
    </xf>
    <xf numFmtId="0" fontId="15" fillId="34" borderId="17" xfId="47" applyFont="1" applyFill="1" applyBorder="1" applyAlignment="1" applyProtection="1">
      <alignment horizontal="center" vertical="center" wrapText="1"/>
      <protection locked="0"/>
    </xf>
    <xf numFmtId="189" fontId="17" fillId="34" borderId="62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67" xfId="0" applyFont="1" applyFill="1" applyBorder="1" applyAlignment="1" quotePrefix="1">
      <alignment horizontal="center" vertical="center"/>
    </xf>
    <xf numFmtId="0" fontId="7" fillId="34" borderId="74" xfId="0" applyFont="1" applyFill="1" applyBorder="1" applyAlignment="1" quotePrefix="1">
      <alignment horizontal="center" vertical="center"/>
    </xf>
    <xf numFmtId="0" fontId="9" fillId="0" borderId="73" xfId="47" applyFont="1" applyBorder="1" applyAlignment="1">
      <alignment horizontal="center" vertical="center"/>
      <protection/>
    </xf>
    <xf numFmtId="0" fontId="9" fillId="0" borderId="44" xfId="47" applyFont="1" applyBorder="1" applyAlignment="1">
      <alignment horizontal="center" vertical="center"/>
      <protection/>
    </xf>
    <xf numFmtId="0" fontId="9" fillId="0" borderId="71" xfId="47" applyFont="1" applyBorder="1" applyAlignment="1">
      <alignment horizontal="center" vertical="center"/>
      <protection/>
    </xf>
    <xf numFmtId="0" fontId="11" fillId="33" borderId="66" xfId="47" applyFont="1" applyFill="1" applyBorder="1" applyAlignment="1" quotePrefix="1">
      <alignment horizontal="center" vertical="center" wrapText="1"/>
      <protection/>
    </xf>
    <xf numFmtId="0" fontId="11" fillId="33" borderId="27" xfId="47" applyFont="1" applyFill="1" applyBorder="1" applyAlignment="1" quotePrefix="1">
      <alignment horizontal="center" vertical="center" wrapText="1"/>
      <protection/>
    </xf>
    <xf numFmtId="0" fontId="11" fillId="33" borderId="77" xfId="47" applyFont="1" applyFill="1" applyBorder="1" applyAlignment="1">
      <alignment horizontal="center" vertical="center" wrapText="1"/>
      <protection/>
    </xf>
    <xf numFmtId="0" fontId="11" fillId="33" borderId="78" xfId="47" applyFont="1" applyFill="1" applyBorder="1" applyAlignment="1">
      <alignment horizontal="center" vertical="center" wrapText="1"/>
      <protection/>
    </xf>
    <xf numFmtId="0" fontId="17" fillId="34" borderId="62" xfId="0" applyFont="1" applyFill="1" applyBorder="1" applyAlignment="1">
      <alignment vertical="center"/>
    </xf>
    <xf numFmtId="0" fontId="17" fillId="34" borderId="54" xfId="0" applyFont="1" applyFill="1" applyBorder="1" applyAlignment="1">
      <alignment vertical="center"/>
    </xf>
    <xf numFmtId="0" fontId="17" fillId="34" borderId="28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11" fillId="33" borderId="67" xfId="47" applyFont="1" applyFill="1" applyBorder="1" applyAlignment="1">
      <alignment horizontal="center" vertical="center" wrapText="1"/>
      <protection/>
    </xf>
    <xf numFmtId="0" fontId="11" fillId="33" borderId="74" xfId="47" applyFont="1" applyFill="1" applyBorder="1" applyAlignment="1">
      <alignment horizontal="center" vertical="center" wrapText="1"/>
      <protection/>
    </xf>
    <xf numFmtId="0" fontId="11" fillId="33" borderId="62" xfId="47" applyFont="1" applyFill="1" applyBorder="1" applyAlignment="1">
      <alignment horizontal="center" vertical="center" wrapText="1"/>
      <protection/>
    </xf>
    <xf numFmtId="0" fontId="11" fillId="33" borderId="28" xfId="47" applyFont="1" applyFill="1" applyBorder="1" applyAlignment="1">
      <alignment horizontal="center" vertical="center" wrapText="1"/>
      <protection/>
    </xf>
    <xf numFmtId="0" fontId="11" fillId="33" borderId="77" xfId="47" applyFont="1" applyFill="1" applyBorder="1" applyAlignment="1" quotePrefix="1">
      <alignment horizontal="center" vertical="center" wrapText="1"/>
      <protection/>
    </xf>
    <xf numFmtId="0" fontId="11" fillId="33" borderId="78" xfId="47" applyFont="1" applyFill="1" applyBorder="1" applyAlignment="1" quotePrefix="1">
      <alignment horizontal="center" vertical="center" wrapText="1"/>
      <protection/>
    </xf>
    <xf numFmtId="0" fontId="11" fillId="33" borderId="62" xfId="47" applyFont="1" applyFill="1" applyBorder="1" applyAlignment="1">
      <alignment horizontal="center" vertical="center"/>
      <protection/>
    </xf>
    <xf numFmtId="0" fontId="11" fillId="33" borderId="28" xfId="47" applyFont="1" applyFill="1" applyBorder="1" applyAlignment="1">
      <alignment horizontal="center" vertical="center"/>
      <protection/>
    </xf>
    <xf numFmtId="0" fontId="11" fillId="33" borderId="66" xfId="47" applyFont="1" applyFill="1" applyBorder="1" applyAlignment="1">
      <alignment horizontal="center" vertical="center" wrapText="1"/>
      <protection/>
    </xf>
    <xf numFmtId="0" fontId="11" fillId="33" borderId="27" xfId="47" applyFont="1" applyFill="1" applyBorder="1" applyAlignment="1">
      <alignment horizontal="center" vertical="center" wrapText="1"/>
      <protection/>
    </xf>
    <xf numFmtId="0" fontId="11" fillId="33" borderId="67" xfId="47" applyFont="1" applyFill="1" applyBorder="1" applyAlignment="1" quotePrefix="1">
      <alignment horizontal="center" vertical="center" wrapText="1"/>
      <protection/>
    </xf>
    <xf numFmtId="0" fontId="11" fillId="33" borderId="74" xfId="47" applyFont="1" applyFill="1" applyBorder="1" applyAlignment="1" quotePrefix="1">
      <alignment horizontal="center" vertical="center" wrapText="1"/>
      <protection/>
    </xf>
    <xf numFmtId="0" fontId="8" fillId="0" borderId="0" xfId="47" applyFont="1" applyAlignment="1">
      <alignment vertical="center"/>
      <protection/>
    </xf>
    <xf numFmtId="0" fontId="19" fillId="0" borderId="0" xfId="47" applyFont="1" applyAlignment="1">
      <alignment vertical="center"/>
      <protection/>
    </xf>
    <xf numFmtId="0" fontId="6" fillId="34" borderId="62" xfId="47" applyFont="1" applyFill="1" applyBorder="1" applyAlignment="1">
      <alignment horizontal="center" vertical="center" textRotation="90" wrapText="1"/>
      <protection/>
    </xf>
    <xf numFmtId="0" fontId="6" fillId="34" borderId="28" xfId="47" applyFont="1" applyFill="1" applyBorder="1" applyAlignment="1">
      <alignment horizontal="center" vertical="center" textRotation="90" wrapText="1"/>
      <protection/>
    </xf>
    <xf numFmtId="0" fontId="1" fillId="0" borderId="65" xfId="47" applyFont="1" applyBorder="1" applyAlignment="1">
      <alignment horizontal="center" vertical="center" wrapText="1"/>
      <protection/>
    </xf>
    <xf numFmtId="0" fontId="1" fillId="0" borderId="63" xfId="47" applyFont="1" applyBorder="1" applyAlignment="1">
      <alignment horizontal="center" vertical="center" wrapText="1"/>
      <protection/>
    </xf>
    <xf numFmtId="0" fontId="1" fillId="0" borderId="58" xfId="47" applyFont="1" applyBorder="1" applyAlignment="1">
      <alignment horizontal="center" vertical="center" wrapText="1"/>
      <protection/>
    </xf>
    <xf numFmtId="0" fontId="1" fillId="0" borderId="43" xfId="47" applyFont="1" applyBorder="1" applyAlignment="1">
      <alignment horizontal="center" vertical="center" wrapText="1"/>
      <protection/>
    </xf>
    <xf numFmtId="188" fontId="11" fillId="34" borderId="24" xfId="47" applyNumberFormat="1" applyFont="1" applyFill="1" applyBorder="1" applyAlignment="1">
      <alignment horizontal="center" vertical="center"/>
      <protection/>
    </xf>
    <xf numFmtId="188" fontId="11" fillId="34" borderId="23" xfId="47" applyNumberFormat="1" applyFont="1" applyFill="1" applyBorder="1" applyAlignment="1">
      <alignment horizontal="center" vertical="center"/>
      <protection/>
    </xf>
    <xf numFmtId="188" fontId="11" fillId="34" borderId="70" xfId="47" applyNumberFormat="1" applyFont="1" applyFill="1" applyBorder="1" applyAlignment="1">
      <alignment horizontal="center" vertic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13" xfId="50"/>
    <cellStyle name="normální 14" xfId="51"/>
    <cellStyle name="normální 15" xfId="52"/>
    <cellStyle name="normální 16" xfId="53"/>
    <cellStyle name="normální 17" xfId="54"/>
    <cellStyle name="normální 18" xfId="55"/>
    <cellStyle name="normální 19" xfId="56"/>
    <cellStyle name="normální 2" xfId="57"/>
    <cellStyle name="normální 20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zoomScalePageLayoutView="0" workbookViewId="0" topLeftCell="A1">
      <selection activeCell="A1" sqref="A1:AJ1"/>
    </sheetView>
  </sheetViews>
  <sheetFormatPr defaultColWidth="9.00390625" defaultRowHeight="12.75"/>
  <cols>
    <col min="1" max="1" width="3.875" style="2" customWidth="1"/>
    <col min="2" max="2" width="23.375" style="2" customWidth="1"/>
    <col min="3" max="3" width="6.375" style="2" customWidth="1"/>
    <col min="4" max="4" width="5.625" style="2" customWidth="1"/>
    <col min="5" max="5" width="9.25390625" style="2" customWidth="1"/>
    <col min="6" max="6" width="10.25390625" style="2" customWidth="1"/>
    <col min="7" max="7" width="10.125" style="2" customWidth="1"/>
    <col min="8" max="8" width="9.125" style="2" customWidth="1"/>
    <col min="9" max="9" width="7.625" style="2" customWidth="1"/>
    <col min="10" max="10" width="7.375" style="2" customWidth="1"/>
    <col min="11" max="11" width="8.25390625" style="2" customWidth="1"/>
    <col min="12" max="12" width="9.125" style="2" customWidth="1"/>
    <col min="13" max="13" width="8.00390625" style="2" customWidth="1"/>
    <col min="14" max="14" width="9.125" style="2" customWidth="1"/>
    <col min="15" max="15" width="7.75390625" style="2" customWidth="1"/>
    <col min="16" max="16" width="7.875" style="2" customWidth="1"/>
    <col min="17" max="17" width="11.00390625" style="2" customWidth="1"/>
    <col min="18" max="18" width="9.25390625" style="2" customWidth="1"/>
    <col min="19" max="20" width="9.125" style="2" customWidth="1"/>
    <col min="21" max="21" width="8.75390625" style="2" customWidth="1"/>
    <col min="22" max="22" width="10.25390625" style="2" customWidth="1"/>
    <col min="23" max="27" width="9.125" style="2" customWidth="1"/>
    <col min="28" max="28" width="10.125" style="2" customWidth="1"/>
    <col min="29" max="35" width="9.125" style="2" customWidth="1"/>
    <col min="36" max="36" width="10.125" style="2" customWidth="1"/>
    <col min="37" max="37" width="3.375" style="2" customWidth="1"/>
    <col min="38" max="38" width="9.125" style="2" customWidth="1"/>
    <col min="39" max="16384" width="9.125" style="2" customWidth="1"/>
  </cols>
  <sheetData>
    <row r="1" spans="1:36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</row>
    <row r="2" spans="1:36" ht="15">
      <c r="A2" s="289" t="s">
        <v>99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</row>
    <row r="3" spans="1:36" ht="20.25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5" customHeight="1">
      <c r="A4" s="229" t="s">
        <v>100</v>
      </c>
      <c r="B4" s="4"/>
      <c r="C4" s="4"/>
      <c r="D4" s="5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6"/>
      <c r="U4" s="7"/>
      <c r="V4" s="4"/>
      <c r="W4" s="4"/>
      <c r="X4" s="3"/>
      <c r="Y4" s="22"/>
      <c r="Z4" s="4"/>
      <c r="AA4" s="23"/>
      <c r="AB4" s="24"/>
      <c r="AC4" s="4"/>
      <c r="AD4" s="4"/>
      <c r="AE4" s="4"/>
      <c r="AF4" s="4"/>
      <c r="AG4" s="4"/>
      <c r="AH4" s="4"/>
      <c r="AI4" s="3"/>
      <c r="AJ4" s="25" t="s">
        <v>65</v>
      </c>
    </row>
    <row r="5" spans="1:36" ht="15" customHeight="1" thickBot="1">
      <c r="A5" s="28" t="s">
        <v>101</v>
      </c>
      <c r="B5" s="8"/>
      <c r="C5" s="8"/>
      <c r="D5" s="9" t="s">
        <v>0</v>
      </c>
      <c r="E5" s="4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10"/>
      <c r="R5" s="6"/>
      <c r="S5" s="6"/>
      <c r="T5" s="6"/>
      <c r="U5" s="26"/>
      <c r="V5" s="8"/>
      <c r="W5" s="8"/>
      <c r="X5" s="3"/>
      <c r="Y5" s="22"/>
      <c r="Z5" s="4"/>
      <c r="AA5" s="23"/>
      <c r="AB5" s="24"/>
      <c r="AC5" s="4"/>
      <c r="AD5" s="4"/>
      <c r="AE5" s="4"/>
      <c r="AF5" s="4"/>
      <c r="AG5" s="4"/>
      <c r="AH5" s="4"/>
      <c r="AI5" s="3"/>
      <c r="AJ5" s="27" t="s">
        <v>66</v>
      </c>
    </row>
    <row r="6" spans="1:36" ht="11.25" customHeight="1" thickBot="1">
      <c r="A6" s="4"/>
      <c r="B6" s="11"/>
      <c r="C6" s="12"/>
      <c r="D6" s="13"/>
      <c r="E6" s="264" t="s">
        <v>1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6"/>
      <c r="V6" s="264" t="s">
        <v>1</v>
      </c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6"/>
    </row>
    <row r="7" spans="1:36" ht="15" customHeight="1" thickBot="1">
      <c r="A7" s="14"/>
      <c r="B7" s="15"/>
      <c r="C7" s="16"/>
      <c r="D7" s="15"/>
      <c r="E7" s="232" t="s">
        <v>5</v>
      </c>
      <c r="F7" s="233" t="s">
        <v>6</v>
      </c>
      <c r="G7" s="232" t="s">
        <v>7</v>
      </c>
      <c r="H7" s="234" t="s">
        <v>59</v>
      </c>
      <c r="I7" s="235" t="s">
        <v>8</v>
      </c>
      <c r="J7" s="236" t="s">
        <v>60</v>
      </c>
      <c r="K7" s="236" t="s">
        <v>61</v>
      </c>
      <c r="L7" s="237" t="s">
        <v>62</v>
      </c>
      <c r="M7" s="238" t="s">
        <v>9</v>
      </c>
      <c r="N7" s="239" t="s">
        <v>63</v>
      </c>
      <c r="O7" s="240">
        <v>310</v>
      </c>
      <c r="P7" s="241">
        <v>315</v>
      </c>
      <c r="Q7" s="232">
        <v>320</v>
      </c>
      <c r="R7" s="242"/>
      <c r="S7" s="243">
        <v>325</v>
      </c>
      <c r="T7" s="244">
        <v>330</v>
      </c>
      <c r="U7" s="245">
        <v>335</v>
      </c>
      <c r="V7" s="248" t="s">
        <v>67</v>
      </c>
      <c r="W7" s="244"/>
      <c r="X7" s="244" t="s">
        <v>68</v>
      </c>
      <c r="Y7" s="249" t="s">
        <v>69</v>
      </c>
      <c r="Z7" s="250" t="s">
        <v>70</v>
      </c>
      <c r="AA7" s="251" t="s">
        <v>71</v>
      </c>
      <c r="AB7" s="252" t="s">
        <v>72</v>
      </c>
      <c r="AC7" s="253">
        <v>365</v>
      </c>
      <c r="AD7" s="254">
        <v>370</v>
      </c>
      <c r="AE7" s="254">
        <v>375</v>
      </c>
      <c r="AF7" s="254">
        <v>380</v>
      </c>
      <c r="AG7" s="254">
        <v>385</v>
      </c>
      <c r="AH7" s="233">
        <v>390</v>
      </c>
      <c r="AI7" s="252" t="s">
        <v>73</v>
      </c>
      <c r="AJ7" s="252" t="s">
        <v>74</v>
      </c>
    </row>
    <row r="8" spans="1:36" ht="26.25" customHeight="1">
      <c r="A8" s="290" t="s">
        <v>10</v>
      </c>
      <c r="B8" s="292" t="s">
        <v>11</v>
      </c>
      <c r="C8" s="293"/>
      <c r="D8" s="293"/>
      <c r="E8" s="278" t="s">
        <v>12</v>
      </c>
      <c r="F8" s="284" t="s">
        <v>13</v>
      </c>
      <c r="G8" s="278" t="s">
        <v>14</v>
      </c>
      <c r="H8" s="246" t="s">
        <v>3</v>
      </c>
      <c r="I8" s="296" t="s">
        <v>15</v>
      </c>
      <c r="J8" s="297"/>
      <c r="K8" s="297"/>
      <c r="L8" s="298"/>
      <c r="M8" s="269" t="s">
        <v>16</v>
      </c>
      <c r="N8" s="280" t="s">
        <v>17</v>
      </c>
      <c r="O8" s="282" t="s">
        <v>2</v>
      </c>
      <c r="P8" s="284" t="s">
        <v>18</v>
      </c>
      <c r="Q8" s="278" t="s">
        <v>19</v>
      </c>
      <c r="R8" s="247" t="s">
        <v>3</v>
      </c>
      <c r="S8" s="278" t="s">
        <v>20</v>
      </c>
      <c r="T8" s="276" t="s">
        <v>21</v>
      </c>
      <c r="U8" s="284" t="s">
        <v>75</v>
      </c>
      <c r="V8" s="278" t="s">
        <v>76</v>
      </c>
      <c r="W8" s="255" t="s">
        <v>3</v>
      </c>
      <c r="X8" s="269" t="s">
        <v>77</v>
      </c>
      <c r="Y8" s="269" t="s">
        <v>78</v>
      </c>
      <c r="Z8" s="278" t="s">
        <v>79</v>
      </c>
      <c r="AA8" s="284" t="s">
        <v>80</v>
      </c>
      <c r="AB8" s="269" t="s">
        <v>81</v>
      </c>
      <c r="AC8" s="278" t="s">
        <v>82</v>
      </c>
      <c r="AD8" s="276" t="s">
        <v>83</v>
      </c>
      <c r="AE8" s="276" t="s">
        <v>84</v>
      </c>
      <c r="AF8" s="276" t="s">
        <v>85</v>
      </c>
      <c r="AG8" s="286" t="s">
        <v>86</v>
      </c>
      <c r="AH8" s="267" t="s">
        <v>87</v>
      </c>
      <c r="AI8" s="269" t="s">
        <v>88</v>
      </c>
      <c r="AJ8" s="269" t="s">
        <v>89</v>
      </c>
    </row>
    <row r="9" spans="1:36" ht="72.75" customHeight="1" thickBot="1">
      <c r="A9" s="291"/>
      <c r="B9" s="294"/>
      <c r="C9" s="295"/>
      <c r="D9" s="295"/>
      <c r="E9" s="279"/>
      <c r="F9" s="285"/>
      <c r="G9" s="279"/>
      <c r="H9" s="17" t="s">
        <v>22</v>
      </c>
      <c r="I9" s="18" t="s">
        <v>23</v>
      </c>
      <c r="J9" s="19" t="s">
        <v>64</v>
      </c>
      <c r="K9" s="19" t="s">
        <v>24</v>
      </c>
      <c r="L9" s="20" t="s">
        <v>25</v>
      </c>
      <c r="M9" s="270"/>
      <c r="N9" s="281"/>
      <c r="O9" s="283"/>
      <c r="P9" s="285"/>
      <c r="Q9" s="279"/>
      <c r="R9" s="21" t="s">
        <v>26</v>
      </c>
      <c r="S9" s="279"/>
      <c r="T9" s="277"/>
      <c r="U9" s="285"/>
      <c r="V9" s="279"/>
      <c r="W9" s="20" t="s">
        <v>90</v>
      </c>
      <c r="X9" s="270"/>
      <c r="Y9" s="270"/>
      <c r="Z9" s="279"/>
      <c r="AA9" s="285"/>
      <c r="AB9" s="270"/>
      <c r="AC9" s="279"/>
      <c r="AD9" s="277"/>
      <c r="AE9" s="277"/>
      <c r="AF9" s="277"/>
      <c r="AG9" s="287"/>
      <c r="AH9" s="268"/>
      <c r="AI9" s="270"/>
      <c r="AJ9" s="270"/>
    </row>
    <row r="10" spans="1:36" ht="13.5" customHeight="1">
      <c r="A10" s="256">
        <v>1</v>
      </c>
      <c r="B10" s="203"/>
      <c r="C10" s="259">
        <v>2009</v>
      </c>
      <c r="D10" s="112" t="s">
        <v>27</v>
      </c>
      <c r="E10" s="31">
        <f aca="true" t="shared" si="0" ref="E10:G15">+E17+E23+E29+E35+E41</f>
        <v>1287</v>
      </c>
      <c r="F10" s="32">
        <f t="shared" si="0"/>
        <v>2</v>
      </c>
      <c r="G10" s="31">
        <f t="shared" si="0"/>
        <v>17</v>
      </c>
      <c r="H10" s="32">
        <f aca="true" t="shared" si="1" ref="H10:H15">SUM(I10:L10)</f>
        <v>13</v>
      </c>
      <c r="I10" s="33">
        <f aca="true" t="shared" si="2" ref="I10:K15">+I17+I23+I29+I35+I41</f>
        <v>4</v>
      </c>
      <c r="J10" s="34">
        <f t="shared" si="2"/>
        <v>1</v>
      </c>
      <c r="K10" s="35">
        <f t="shared" si="2"/>
        <v>8</v>
      </c>
      <c r="L10" s="34"/>
      <c r="M10" s="35"/>
      <c r="N10" s="36">
        <f aca="true" t="shared" si="3" ref="N10:N15">SUM(E10:G10)+M10</f>
        <v>1306</v>
      </c>
      <c r="O10" s="37">
        <f aca="true" t="shared" si="4" ref="O10:X15">+O17+O23+O29+O35+O41</f>
        <v>13</v>
      </c>
      <c r="P10" s="30">
        <f t="shared" si="4"/>
        <v>31</v>
      </c>
      <c r="Q10" s="31">
        <f t="shared" si="4"/>
        <v>397</v>
      </c>
      <c r="R10" s="32">
        <f t="shared" si="4"/>
        <v>2</v>
      </c>
      <c r="S10" s="29"/>
      <c r="T10" s="37">
        <f t="shared" si="4"/>
        <v>85</v>
      </c>
      <c r="U10" s="38"/>
      <c r="V10" s="31">
        <f t="shared" si="4"/>
        <v>793</v>
      </c>
      <c r="W10" s="32">
        <f t="shared" si="4"/>
        <v>1</v>
      </c>
      <c r="X10" s="38">
        <f t="shared" si="4"/>
        <v>4</v>
      </c>
      <c r="Y10" s="36">
        <f aca="true" t="shared" si="5" ref="Y10:Y15">+V10+X10</f>
        <v>797</v>
      </c>
      <c r="Z10" s="31">
        <f aca="true" t="shared" si="6" ref="Z10:AA15">+Z17+Z23+Z29+Z35+Z41</f>
        <v>129</v>
      </c>
      <c r="AA10" s="38">
        <f t="shared" si="6"/>
        <v>67</v>
      </c>
      <c r="AB10" s="36">
        <f aca="true" t="shared" si="7" ref="AB10:AB15">+Z10+AA10</f>
        <v>196</v>
      </c>
      <c r="AC10" s="29"/>
      <c r="AD10" s="30">
        <f aca="true" t="shared" si="8" ref="AD10:AH15">+AD17+AD23+AD29+AD35+AD41</f>
        <v>14</v>
      </c>
      <c r="AE10" s="37">
        <f t="shared" si="8"/>
        <v>10</v>
      </c>
      <c r="AF10" s="30">
        <f t="shared" si="8"/>
        <v>1</v>
      </c>
      <c r="AG10" s="37"/>
      <c r="AH10" s="30">
        <f t="shared" si="8"/>
        <v>63</v>
      </c>
      <c r="AI10" s="39">
        <f aca="true" t="shared" si="9" ref="AI10:AI15">SUM(O10:Q10)+SUM(S10:U10)+Y10+AB10+SUM(AC10:AH10)</f>
        <v>1607</v>
      </c>
      <c r="AJ10" s="36">
        <f aca="true" t="shared" si="10" ref="AJ10:AJ15">+N10+AI10</f>
        <v>2913</v>
      </c>
    </row>
    <row r="11" spans="1:36" ht="13.5" customHeight="1" thickBot="1">
      <c r="A11" s="257"/>
      <c r="B11" s="204" t="s">
        <v>28</v>
      </c>
      <c r="C11" s="260"/>
      <c r="D11" s="127" t="s">
        <v>29</v>
      </c>
      <c r="E11" s="42">
        <f t="shared" si="0"/>
        <v>1307</v>
      </c>
      <c r="F11" s="45">
        <f t="shared" si="0"/>
        <v>4</v>
      </c>
      <c r="G11" s="42">
        <f t="shared" si="0"/>
        <v>20</v>
      </c>
      <c r="H11" s="43">
        <f t="shared" si="1"/>
        <v>16</v>
      </c>
      <c r="I11" s="44">
        <f t="shared" si="2"/>
        <v>4</v>
      </c>
      <c r="J11" s="45">
        <f t="shared" si="2"/>
        <v>2</v>
      </c>
      <c r="K11" s="40">
        <f t="shared" si="2"/>
        <v>10</v>
      </c>
      <c r="L11" s="45"/>
      <c r="M11" s="40"/>
      <c r="N11" s="46">
        <f t="shared" si="3"/>
        <v>1331</v>
      </c>
      <c r="O11" s="47">
        <f t="shared" si="4"/>
        <v>13</v>
      </c>
      <c r="P11" s="48">
        <f t="shared" si="4"/>
        <v>38</v>
      </c>
      <c r="Q11" s="49">
        <f t="shared" si="4"/>
        <v>394</v>
      </c>
      <c r="R11" s="50">
        <f t="shared" si="4"/>
        <v>2</v>
      </c>
      <c r="S11" s="40"/>
      <c r="T11" s="51">
        <f t="shared" si="4"/>
        <v>81</v>
      </c>
      <c r="U11" s="52"/>
      <c r="V11" s="42">
        <f t="shared" si="4"/>
        <v>768</v>
      </c>
      <c r="W11" s="45">
        <f t="shared" si="4"/>
        <v>2</v>
      </c>
      <c r="X11" s="53">
        <f t="shared" si="4"/>
        <v>5</v>
      </c>
      <c r="Y11" s="46">
        <f t="shared" si="5"/>
        <v>773</v>
      </c>
      <c r="Z11" s="49">
        <f t="shared" si="6"/>
        <v>132</v>
      </c>
      <c r="AA11" s="53">
        <f t="shared" si="6"/>
        <v>65</v>
      </c>
      <c r="AB11" s="46">
        <f t="shared" si="7"/>
        <v>197</v>
      </c>
      <c r="AC11" s="54"/>
      <c r="AD11" s="48">
        <f t="shared" si="8"/>
        <v>12</v>
      </c>
      <c r="AE11" s="47">
        <f t="shared" si="8"/>
        <v>7</v>
      </c>
      <c r="AF11" s="48">
        <f t="shared" si="8"/>
        <v>1</v>
      </c>
      <c r="AG11" s="47"/>
      <c r="AH11" s="48">
        <f t="shared" si="8"/>
        <v>69</v>
      </c>
      <c r="AI11" s="55">
        <f t="shared" si="9"/>
        <v>1585</v>
      </c>
      <c r="AJ11" s="46">
        <f t="shared" si="10"/>
        <v>2916</v>
      </c>
    </row>
    <row r="12" spans="1:36" ht="13.5" customHeight="1">
      <c r="A12" s="257"/>
      <c r="B12" s="204" t="s">
        <v>30</v>
      </c>
      <c r="C12" s="259">
        <v>2010</v>
      </c>
      <c r="D12" s="112" t="s">
        <v>27</v>
      </c>
      <c r="E12" s="31">
        <f t="shared" si="0"/>
        <v>1216</v>
      </c>
      <c r="F12" s="32">
        <f t="shared" si="0"/>
        <v>4</v>
      </c>
      <c r="G12" s="31">
        <f t="shared" si="0"/>
        <v>13</v>
      </c>
      <c r="H12" s="56">
        <f t="shared" si="1"/>
        <v>8</v>
      </c>
      <c r="I12" s="33">
        <f t="shared" si="2"/>
        <v>2</v>
      </c>
      <c r="J12" s="32">
        <f t="shared" si="2"/>
        <v>1</v>
      </c>
      <c r="K12" s="29">
        <f t="shared" si="2"/>
        <v>5</v>
      </c>
      <c r="L12" s="32"/>
      <c r="M12" s="29"/>
      <c r="N12" s="36">
        <f t="shared" si="3"/>
        <v>1233</v>
      </c>
      <c r="O12" s="37">
        <f t="shared" si="4"/>
        <v>12</v>
      </c>
      <c r="P12" s="30">
        <f t="shared" si="4"/>
        <v>29</v>
      </c>
      <c r="Q12" s="31">
        <f t="shared" si="4"/>
        <v>360</v>
      </c>
      <c r="R12" s="32">
        <f t="shared" si="4"/>
        <v>2</v>
      </c>
      <c r="S12" s="29"/>
      <c r="T12" s="37">
        <f t="shared" si="4"/>
        <v>72</v>
      </c>
      <c r="U12" s="38"/>
      <c r="V12" s="31">
        <f t="shared" si="4"/>
        <v>809</v>
      </c>
      <c r="W12" s="32">
        <f t="shared" si="4"/>
        <v>3</v>
      </c>
      <c r="X12" s="38">
        <f t="shared" si="4"/>
        <v>5</v>
      </c>
      <c r="Y12" s="36">
        <f t="shared" si="5"/>
        <v>814</v>
      </c>
      <c r="Z12" s="31">
        <f t="shared" si="6"/>
        <v>93</v>
      </c>
      <c r="AA12" s="38">
        <f t="shared" si="6"/>
        <v>88</v>
      </c>
      <c r="AB12" s="36">
        <f t="shared" si="7"/>
        <v>181</v>
      </c>
      <c r="AC12" s="29"/>
      <c r="AD12" s="30">
        <f t="shared" si="8"/>
        <v>16</v>
      </c>
      <c r="AE12" s="37">
        <f t="shared" si="8"/>
        <v>20</v>
      </c>
      <c r="AF12" s="30"/>
      <c r="AG12" s="37"/>
      <c r="AH12" s="30">
        <f t="shared" si="8"/>
        <v>49</v>
      </c>
      <c r="AI12" s="39">
        <f t="shared" si="9"/>
        <v>1553</v>
      </c>
      <c r="AJ12" s="36">
        <f t="shared" si="10"/>
        <v>2786</v>
      </c>
    </row>
    <row r="13" spans="1:36" ht="13.5" customHeight="1" thickBot="1">
      <c r="A13" s="257"/>
      <c r="B13" s="204" t="s">
        <v>31</v>
      </c>
      <c r="C13" s="261"/>
      <c r="D13" s="142" t="s">
        <v>29</v>
      </c>
      <c r="E13" s="42">
        <f t="shared" si="0"/>
        <v>1237</v>
      </c>
      <c r="F13" s="45">
        <f t="shared" si="0"/>
        <v>2</v>
      </c>
      <c r="G13" s="42">
        <f t="shared" si="0"/>
        <v>13</v>
      </c>
      <c r="H13" s="45">
        <f t="shared" si="1"/>
        <v>7</v>
      </c>
      <c r="I13" s="42">
        <f t="shared" si="2"/>
        <v>1</v>
      </c>
      <c r="J13" s="45">
        <f t="shared" si="2"/>
        <v>1</v>
      </c>
      <c r="K13" s="40">
        <f t="shared" si="2"/>
        <v>5</v>
      </c>
      <c r="L13" s="45"/>
      <c r="M13" s="40"/>
      <c r="N13" s="57">
        <f t="shared" si="3"/>
        <v>1252</v>
      </c>
      <c r="O13" s="51">
        <f t="shared" si="4"/>
        <v>12</v>
      </c>
      <c r="P13" s="41">
        <f t="shared" si="4"/>
        <v>34</v>
      </c>
      <c r="Q13" s="42">
        <f t="shared" si="4"/>
        <v>381</v>
      </c>
      <c r="R13" s="45">
        <f t="shared" si="4"/>
        <v>2</v>
      </c>
      <c r="S13" s="40"/>
      <c r="T13" s="51">
        <f t="shared" si="4"/>
        <v>80</v>
      </c>
      <c r="U13" s="52"/>
      <c r="V13" s="42">
        <f t="shared" si="4"/>
        <v>788</v>
      </c>
      <c r="W13" s="45">
        <f t="shared" si="4"/>
        <v>2</v>
      </c>
      <c r="X13" s="52">
        <f t="shared" si="4"/>
        <v>6</v>
      </c>
      <c r="Y13" s="57">
        <f t="shared" si="5"/>
        <v>794</v>
      </c>
      <c r="Z13" s="42">
        <f t="shared" si="6"/>
        <v>98</v>
      </c>
      <c r="AA13" s="52">
        <f t="shared" si="6"/>
        <v>92</v>
      </c>
      <c r="AB13" s="57">
        <f t="shared" si="7"/>
        <v>190</v>
      </c>
      <c r="AC13" s="40"/>
      <c r="AD13" s="51">
        <f t="shared" si="8"/>
        <v>14</v>
      </c>
      <c r="AE13" s="51">
        <f t="shared" si="8"/>
        <v>13</v>
      </c>
      <c r="AF13" s="41"/>
      <c r="AG13" s="51"/>
      <c r="AH13" s="41">
        <f t="shared" si="8"/>
        <v>50</v>
      </c>
      <c r="AI13" s="58">
        <f t="shared" si="9"/>
        <v>1568</v>
      </c>
      <c r="AJ13" s="57">
        <f t="shared" si="10"/>
        <v>2820</v>
      </c>
    </row>
    <row r="14" spans="1:36" ht="13.5" customHeight="1">
      <c r="A14" s="257"/>
      <c r="B14" s="204" t="s">
        <v>32</v>
      </c>
      <c r="C14" s="262">
        <v>2011</v>
      </c>
      <c r="D14" s="112" t="s">
        <v>27</v>
      </c>
      <c r="E14" s="31">
        <f t="shared" si="0"/>
        <v>1147</v>
      </c>
      <c r="F14" s="32">
        <f t="shared" si="0"/>
        <v>9</v>
      </c>
      <c r="G14" s="31">
        <f t="shared" si="0"/>
        <v>18</v>
      </c>
      <c r="H14" s="32">
        <f t="shared" si="1"/>
        <v>11</v>
      </c>
      <c r="I14" s="31">
        <f t="shared" si="2"/>
        <v>2</v>
      </c>
      <c r="J14" s="32"/>
      <c r="K14" s="29">
        <f t="shared" si="2"/>
        <v>9</v>
      </c>
      <c r="L14" s="32"/>
      <c r="M14" s="29"/>
      <c r="N14" s="36">
        <f t="shared" si="3"/>
        <v>1174</v>
      </c>
      <c r="O14" s="37">
        <f t="shared" si="4"/>
        <v>20</v>
      </c>
      <c r="P14" s="30">
        <f t="shared" si="4"/>
        <v>28</v>
      </c>
      <c r="Q14" s="31">
        <f t="shared" si="4"/>
        <v>419</v>
      </c>
      <c r="R14" s="32">
        <f t="shared" si="4"/>
        <v>6</v>
      </c>
      <c r="S14" s="29"/>
      <c r="T14" s="37">
        <f t="shared" si="4"/>
        <v>64</v>
      </c>
      <c r="U14" s="38"/>
      <c r="V14" s="31">
        <f t="shared" si="4"/>
        <v>914</v>
      </c>
      <c r="W14" s="32">
        <f t="shared" si="4"/>
        <v>3</v>
      </c>
      <c r="X14" s="38">
        <f t="shared" si="4"/>
        <v>7</v>
      </c>
      <c r="Y14" s="36">
        <f t="shared" si="5"/>
        <v>921</v>
      </c>
      <c r="Z14" s="31">
        <f t="shared" si="6"/>
        <v>90</v>
      </c>
      <c r="AA14" s="38">
        <f t="shared" si="6"/>
        <v>87</v>
      </c>
      <c r="AB14" s="36">
        <f t="shared" si="7"/>
        <v>177</v>
      </c>
      <c r="AC14" s="29"/>
      <c r="AD14" s="30">
        <f t="shared" si="8"/>
        <v>15</v>
      </c>
      <c r="AE14" s="37">
        <f t="shared" si="8"/>
        <v>11</v>
      </c>
      <c r="AF14" s="30">
        <f t="shared" si="8"/>
        <v>1</v>
      </c>
      <c r="AG14" s="37"/>
      <c r="AH14" s="30">
        <f t="shared" si="8"/>
        <v>61</v>
      </c>
      <c r="AI14" s="39">
        <f t="shared" si="9"/>
        <v>1717</v>
      </c>
      <c r="AJ14" s="36">
        <f t="shared" si="10"/>
        <v>2891</v>
      </c>
    </row>
    <row r="15" spans="1:36" ht="13.5" customHeight="1" thickBot="1">
      <c r="A15" s="258"/>
      <c r="B15" s="205"/>
      <c r="C15" s="263"/>
      <c r="D15" s="127" t="s">
        <v>29</v>
      </c>
      <c r="E15" s="42">
        <f t="shared" si="0"/>
        <v>1140</v>
      </c>
      <c r="F15" s="45">
        <f t="shared" si="0"/>
        <v>2</v>
      </c>
      <c r="G15" s="42">
        <f t="shared" si="0"/>
        <v>18</v>
      </c>
      <c r="H15" s="43">
        <f t="shared" si="1"/>
        <v>13</v>
      </c>
      <c r="I15" s="44">
        <f t="shared" si="2"/>
        <v>3</v>
      </c>
      <c r="J15" s="43"/>
      <c r="K15" s="59">
        <f t="shared" si="2"/>
        <v>10</v>
      </c>
      <c r="L15" s="43"/>
      <c r="M15" s="59"/>
      <c r="N15" s="46">
        <f t="shared" si="3"/>
        <v>1160</v>
      </c>
      <c r="O15" s="51">
        <f t="shared" si="4"/>
        <v>13</v>
      </c>
      <c r="P15" s="41">
        <f t="shared" si="4"/>
        <v>20</v>
      </c>
      <c r="Q15" s="42">
        <f t="shared" si="4"/>
        <v>389</v>
      </c>
      <c r="R15" s="45">
        <f t="shared" si="4"/>
        <v>4</v>
      </c>
      <c r="S15" s="40"/>
      <c r="T15" s="51">
        <f t="shared" si="4"/>
        <v>54</v>
      </c>
      <c r="U15" s="52"/>
      <c r="V15" s="42">
        <f t="shared" si="4"/>
        <v>780</v>
      </c>
      <c r="W15" s="45">
        <f t="shared" si="4"/>
        <v>2</v>
      </c>
      <c r="X15" s="53">
        <f t="shared" si="4"/>
        <v>5</v>
      </c>
      <c r="Y15" s="60">
        <f t="shared" si="5"/>
        <v>785</v>
      </c>
      <c r="Z15" s="49">
        <f t="shared" si="6"/>
        <v>90</v>
      </c>
      <c r="AA15" s="53">
        <f t="shared" si="6"/>
        <v>87</v>
      </c>
      <c r="AB15" s="60">
        <f t="shared" si="7"/>
        <v>177</v>
      </c>
      <c r="AC15" s="54"/>
      <c r="AD15" s="48">
        <f t="shared" si="8"/>
        <v>14</v>
      </c>
      <c r="AE15" s="47">
        <f t="shared" si="8"/>
        <v>10</v>
      </c>
      <c r="AF15" s="48">
        <f t="shared" si="8"/>
        <v>1</v>
      </c>
      <c r="AG15" s="47"/>
      <c r="AH15" s="45">
        <f t="shared" si="8"/>
        <v>57</v>
      </c>
      <c r="AI15" s="55">
        <f t="shared" si="9"/>
        <v>1520</v>
      </c>
      <c r="AJ15" s="46">
        <f t="shared" si="10"/>
        <v>2680</v>
      </c>
    </row>
    <row r="16" spans="1:36" ht="13.5" customHeight="1" thickBot="1">
      <c r="A16" s="206"/>
      <c r="B16" s="207" t="s">
        <v>4</v>
      </c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3"/>
      <c r="P16" s="63"/>
      <c r="Q16" s="63"/>
      <c r="R16" s="65"/>
      <c r="S16" s="63"/>
      <c r="T16" s="63"/>
      <c r="U16" s="63"/>
      <c r="V16" s="63"/>
      <c r="W16" s="63"/>
      <c r="X16" s="63"/>
      <c r="Y16" s="64"/>
      <c r="Z16" s="63"/>
      <c r="AA16" s="63"/>
      <c r="AB16" s="64"/>
      <c r="AC16" s="63"/>
      <c r="AD16" s="63"/>
      <c r="AE16" s="63"/>
      <c r="AF16" s="63"/>
      <c r="AG16" s="63"/>
      <c r="AH16" s="63"/>
      <c r="AI16" s="64"/>
      <c r="AJ16" s="66"/>
    </row>
    <row r="17" spans="1:36" ht="13.5" customHeight="1">
      <c r="A17" s="256">
        <v>4</v>
      </c>
      <c r="B17" s="208" t="s">
        <v>0</v>
      </c>
      <c r="C17" s="259">
        <v>2009</v>
      </c>
      <c r="D17" s="112" t="s">
        <v>27</v>
      </c>
      <c r="E17" s="165"/>
      <c r="F17" s="231"/>
      <c r="G17" s="69"/>
      <c r="H17" s="70"/>
      <c r="I17" s="71"/>
      <c r="J17" s="72"/>
      <c r="K17" s="73"/>
      <c r="L17" s="72"/>
      <c r="M17" s="73"/>
      <c r="N17" s="74"/>
      <c r="O17" s="75"/>
      <c r="P17" s="76"/>
      <c r="Q17" s="69"/>
      <c r="R17" s="77"/>
      <c r="S17" s="67"/>
      <c r="T17" s="75"/>
      <c r="U17" s="68"/>
      <c r="V17" s="69"/>
      <c r="W17" s="77"/>
      <c r="X17" s="68"/>
      <c r="Y17" s="74"/>
      <c r="Z17" s="71"/>
      <c r="AA17" s="78"/>
      <c r="AB17" s="74"/>
      <c r="AC17" s="79"/>
      <c r="AD17" s="76"/>
      <c r="AE17" s="75"/>
      <c r="AF17" s="76"/>
      <c r="AG17" s="75"/>
      <c r="AH17" s="76"/>
      <c r="AI17" s="36"/>
      <c r="AJ17" s="36"/>
    </row>
    <row r="18" spans="1:36" ht="13.5" customHeight="1" thickBot="1">
      <c r="A18" s="257"/>
      <c r="B18" s="209" t="s">
        <v>33</v>
      </c>
      <c r="C18" s="260"/>
      <c r="D18" s="127" t="s">
        <v>29</v>
      </c>
      <c r="E18" s="100"/>
      <c r="F18" s="164"/>
      <c r="G18" s="82"/>
      <c r="H18" s="83"/>
      <c r="I18" s="84"/>
      <c r="J18" s="85"/>
      <c r="K18" s="86"/>
      <c r="L18" s="85"/>
      <c r="M18" s="86"/>
      <c r="N18" s="87"/>
      <c r="O18" s="88"/>
      <c r="P18" s="89"/>
      <c r="Q18" s="82"/>
      <c r="R18" s="90"/>
      <c r="S18" s="80"/>
      <c r="T18" s="88"/>
      <c r="U18" s="81"/>
      <c r="V18" s="82"/>
      <c r="W18" s="90"/>
      <c r="X18" s="81"/>
      <c r="Y18" s="87"/>
      <c r="Z18" s="91"/>
      <c r="AA18" s="92"/>
      <c r="AB18" s="87"/>
      <c r="AC18" s="93"/>
      <c r="AD18" s="89"/>
      <c r="AE18" s="88"/>
      <c r="AF18" s="89"/>
      <c r="AG18" s="88"/>
      <c r="AH18" s="89"/>
      <c r="AI18" s="46"/>
      <c r="AJ18" s="46"/>
    </row>
    <row r="19" spans="1:36" ht="13.5" customHeight="1">
      <c r="A19" s="257"/>
      <c r="B19" s="210" t="s">
        <v>34</v>
      </c>
      <c r="C19" s="259">
        <v>2010</v>
      </c>
      <c r="D19" s="112" t="s">
        <v>27</v>
      </c>
      <c r="E19" s="155"/>
      <c r="F19" s="230"/>
      <c r="G19" s="69"/>
      <c r="H19" s="70"/>
      <c r="I19" s="71"/>
      <c r="J19" s="94"/>
      <c r="K19" s="95"/>
      <c r="L19" s="94"/>
      <c r="M19" s="95"/>
      <c r="N19" s="74"/>
      <c r="O19" s="75"/>
      <c r="P19" s="76"/>
      <c r="Q19" s="96"/>
      <c r="R19" s="97"/>
      <c r="S19" s="67"/>
      <c r="T19" s="75"/>
      <c r="U19" s="68"/>
      <c r="V19" s="96"/>
      <c r="W19" s="97"/>
      <c r="X19" s="68"/>
      <c r="Y19" s="74"/>
      <c r="Z19" s="71"/>
      <c r="AA19" s="98"/>
      <c r="AB19" s="74"/>
      <c r="AC19" s="99"/>
      <c r="AD19" s="76"/>
      <c r="AE19" s="75"/>
      <c r="AF19" s="76"/>
      <c r="AG19" s="75"/>
      <c r="AH19" s="76"/>
      <c r="AI19" s="36"/>
      <c r="AJ19" s="36"/>
    </row>
    <row r="20" spans="1:36" ht="13.5" customHeight="1" thickBot="1">
      <c r="A20" s="257"/>
      <c r="B20" s="209" t="s">
        <v>35</v>
      </c>
      <c r="C20" s="261"/>
      <c r="D20" s="142" t="s">
        <v>29</v>
      </c>
      <c r="E20" s="100"/>
      <c r="F20" s="164"/>
      <c r="G20" s="82"/>
      <c r="H20" s="101"/>
      <c r="I20" s="91"/>
      <c r="J20" s="102"/>
      <c r="K20" s="103"/>
      <c r="L20" s="102"/>
      <c r="M20" s="103"/>
      <c r="N20" s="87"/>
      <c r="O20" s="88"/>
      <c r="P20" s="89"/>
      <c r="Q20" s="82"/>
      <c r="R20" s="90"/>
      <c r="S20" s="80"/>
      <c r="T20" s="88"/>
      <c r="U20" s="81"/>
      <c r="V20" s="82"/>
      <c r="W20" s="90"/>
      <c r="X20" s="81"/>
      <c r="Y20" s="87"/>
      <c r="Z20" s="91"/>
      <c r="AA20" s="81"/>
      <c r="AB20" s="87"/>
      <c r="AC20" s="80"/>
      <c r="AD20" s="89"/>
      <c r="AE20" s="88"/>
      <c r="AF20" s="89"/>
      <c r="AG20" s="88"/>
      <c r="AH20" s="90"/>
      <c r="AI20" s="104"/>
      <c r="AJ20" s="104"/>
    </row>
    <row r="21" spans="1:36" ht="13.5" customHeight="1">
      <c r="A21" s="257"/>
      <c r="B21" s="210" t="s">
        <v>36</v>
      </c>
      <c r="C21" s="262">
        <v>2011</v>
      </c>
      <c r="D21" s="112" t="s">
        <v>27</v>
      </c>
      <c r="E21" s="105"/>
      <c r="F21" s="174"/>
      <c r="G21" s="107"/>
      <c r="H21" s="70"/>
      <c r="I21" s="71"/>
      <c r="J21" s="72"/>
      <c r="K21" s="73"/>
      <c r="L21" s="72"/>
      <c r="M21" s="73"/>
      <c r="N21" s="74"/>
      <c r="O21" s="108"/>
      <c r="P21" s="109"/>
      <c r="Q21" s="107"/>
      <c r="R21" s="110"/>
      <c r="S21" s="111"/>
      <c r="T21" s="108"/>
      <c r="U21" s="106"/>
      <c r="V21" s="107"/>
      <c r="W21" s="110"/>
      <c r="X21" s="106"/>
      <c r="Y21" s="74"/>
      <c r="Z21" s="71"/>
      <c r="AA21" s="106"/>
      <c r="AB21" s="74"/>
      <c r="AC21" s="111"/>
      <c r="AD21" s="109"/>
      <c r="AE21" s="108"/>
      <c r="AF21" s="109"/>
      <c r="AG21" s="108"/>
      <c r="AH21" s="110"/>
      <c r="AI21" s="36"/>
      <c r="AJ21" s="36"/>
    </row>
    <row r="22" spans="1:36" ht="13.5" customHeight="1" thickBot="1">
      <c r="A22" s="258"/>
      <c r="B22" s="211" t="s">
        <v>0</v>
      </c>
      <c r="C22" s="263"/>
      <c r="D22" s="127" t="s">
        <v>29</v>
      </c>
      <c r="E22" s="100"/>
      <c r="F22" s="164"/>
      <c r="G22" s="82"/>
      <c r="H22" s="83"/>
      <c r="I22" s="84"/>
      <c r="J22" s="102"/>
      <c r="K22" s="103"/>
      <c r="L22" s="102"/>
      <c r="M22" s="103"/>
      <c r="N22" s="87"/>
      <c r="O22" s="88"/>
      <c r="P22" s="89"/>
      <c r="Q22" s="82"/>
      <c r="R22" s="90"/>
      <c r="S22" s="80"/>
      <c r="T22" s="88"/>
      <c r="U22" s="81"/>
      <c r="V22" s="82"/>
      <c r="W22" s="90"/>
      <c r="X22" s="81"/>
      <c r="Y22" s="87"/>
      <c r="Z22" s="91"/>
      <c r="AA22" s="92"/>
      <c r="AB22" s="87"/>
      <c r="AC22" s="93"/>
      <c r="AD22" s="89"/>
      <c r="AE22" s="88"/>
      <c r="AF22" s="89"/>
      <c r="AG22" s="88"/>
      <c r="AH22" s="89"/>
      <c r="AI22" s="57"/>
      <c r="AJ22" s="57"/>
    </row>
    <row r="23" spans="1:36" ht="13.5" customHeight="1">
      <c r="A23" s="256">
        <v>5</v>
      </c>
      <c r="B23" s="212"/>
      <c r="C23" s="259">
        <v>2009</v>
      </c>
      <c r="D23" s="112" t="s">
        <v>27</v>
      </c>
      <c r="E23" s="113"/>
      <c r="F23" s="124"/>
      <c r="G23" s="115"/>
      <c r="H23" s="32"/>
      <c r="I23" s="116"/>
      <c r="J23" s="117"/>
      <c r="K23" s="118"/>
      <c r="L23" s="117"/>
      <c r="M23" s="119"/>
      <c r="N23" s="36"/>
      <c r="O23" s="120">
        <v>1</v>
      </c>
      <c r="P23" s="121"/>
      <c r="Q23" s="115"/>
      <c r="R23" s="122"/>
      <c r="S23" s="120"/>
      <c r="T23" s="123"/>
      <c r="U23" s="114"/>
      <c r="V23" s="115">
        <v>1</v>
      </c>
      <c r="W23" s="122"/>
      <c r="X23" s="124">
        <v>1</v>
      </c>
      <c r="Y23" s="36">
        <f>+V23+X23</f>
        <v>2</v>
      </c>
      <c r="Z23" s="116">
        <v>7</v>
      </c>
      <c r="AA23" s="125">
        <v>1</v>
      </c>
      <c r="AB23" s="38">
        <f>+Z23+AA23</f>
        <v>8</v>
      </c>
      <c r="AC23" s="126"/>
      <c r="AD23" s="121"/>
      <c r="AE23" s="123"/>
      <c r="AF23" s="121"/>
      <c r="AG23" s="123"/>
      <c r="AH23" s="122">
        <v>7</v>
      </c>
      <c r="AI23" s="38">
        <f aca="true" t="shared" si="11" ref="AI23:AI44">SUM(O23:Q23)+SUM(S23:U23)+Y23+AB23+SUM(AC23:AH23)</f>
        <v>18</v>
      </c>
      <c r="AJ23" s="36">
        <f aca="true" t="shared" si="12" ref="AJ23:AJ44">+N23+AI23</f>
        <v>18</v>
      </c>
    </row>
    <row r="24" spans="1:36" ht="13.5" customHeight="1" thickBot="1">
      <c r="A24" s="257"/>
      <c r="B24" s="213" t="s">
        <v>37</v>
      </c>
      <c r="C24" s="260"/>
      <c r="D24" s="127" t="s">
        <v>29</v>
      </c>
      <c r="E24" s="128"/>
      <c r="F24" s="135"/>
      <c r="G24" s="42"/>
      <c r="H24" s="43"/>
      <c r="I24" s="130"/>
      <c r="J24" s="131"/>
      <c r="K24" s="132"/>
      <c r="L24" s="131"/>
      <c r="M24" s="129"/>
      <c r="N24" s="57"/>
      <c r="O24" s="132">
        <v>1</v>
      </c>
      <c r="P24" s="133"/>
      <c r="Q24" s="42"/>
      <c r="R24" s="131"/>
      <c r="S24" s="132"/>
      <c r="T24" s="134"/>
      <c r="U24" s="129"/>
      <c r="V24" s="42">
        <v>2</v>
      </c>
      <c r="W24" s="131"/>
      <c r="X24" s="135">
        <v>1</v>
      </c>
      <c r="Y24" s="57">
        <f>+V24+X24</f>
        <v>3</v>
      </c>
      <c r="Z24" s="128">
        <v>6</v>
      </c>
      <c r="AA24" s="135">
        <v>1</v>
      </c>
      <c r="AB24" s="52">
        <f>+Z24+AA24</f>
        <v>7</v>
      </c>
      <c r="AC24" s="128"/>
      <c r="AD24" s="133"/>
      <c r="AE24" s="134"/>
      <c r="AF24" s="133"/>
      <c r="AG24" s="134"/>
      <c r="AH24" s="131">
        <v>7</v>
      </c>
      <c r="AI24" s="53">
        <f t="shared" si="11"/>
        <v>18</v>
      </c>
      <c r="AJ24" s="46">
        <f t="shared" si="12"/>
        <v>18</v>
      </c>
    </row>
    <row r="25" spans="1:36" ht="13.5" customHeight="1">
      <c r="A25" s="257"/>
      <c r="B25" s="214" t="s">
        <v>38</v>
      </c>
      <c r="C25" s="259">
        <v>2010</v>
      </c>
      <c r="D25" s="112" t="s">
        <v>27</v>
      </c>
      <c r="E25" s="113"/>
      <c r="F25" s="124"/>
      <c r="G25" s="115"/>
      <c r="H25" s="32"/>
      <c r="I25" s="116"/>
      <c r="J25" s="136"/>
      <c r="K25" s="137"/>
      <c r="L25" s="136"/>
      <c r="M25" s="138"/>
      <c r="N25" s="36"/>
      <c r="O25" s="118">
        <v>1</v>
      </c>
      <c r="P25" s="139"/>
      <c r="Q25" s="140"/>
      <c r="R25" s="117"/>
      <c r="S25" s="120"/>
      <c r="T25" s="123"/>
      <c r="U25" s="114"/>
      <c r="V25" s="140">
        <v>2</v>
      </c>
      <c r="W25" s="117"/>
      <c r="X25" s="125">
        <v>1</v>
      </c>
      <c r="Y25" s="36">
        <f>+V25+X25</f>
        <v>3</v>
      </c>
      <c r="Z25" s="116">
        <v>4</v>
      </c>
      <c r="AA25" s="125">
        <v>1</v>
      </c>
      <c r="AB25" s="38">
        <f>+Z25+AA25</f>
        <v>5</v>
      </c>
      <c r="AC25" s="126"/>
      <c r="AD25" s="139"/>
      <c r="AE25" s="141"/>
      <c r="AF25" s="139"/>
      <c r="AG25" s="141"/>
      <c r="AH25" s="117">
        <v>4</v>
      </c>
      <c r="AI25" s="38">
        <f t="shared" si="11"/>
        <v>13</v>
      </c>
      <c r="AJ25" s="36">
        <f t="shared" si="12"/>
        <v>13</v>
      </c>
    </row>
    <row r="26" spans="1:36" ht="13.5" customHeight="1" thickBot="1">
      <c r="A26" s="257"/>
      <c r="B26" s="213" t="s">
        <v>39</v>
      </c>
      <c r="C26" s="261"/>
      <c r="D26" s="142" t="s">
        <v>29</v>
      </c>
      <c r="E26" s="113"/>
      <c r="F26" s="124"/>
      <c r="G26" s="115"/>
      <c r="H26" s="34"/>
      <c r="I26" s="126"/>
      <c r="J26" s="117"/>
      <c r="K26" s="118"/>
      <c r="L26" s="117"/>
      <c r="M26" s="119"/>
      <c r="N26" s="104"/>
      <c r="O26" s="120">
        <v>1</v>
      </c>
      <c r="P26" s="121"/>
      <c r="Q26" s="115"/>
      <c r="R26" s="122"/>
      <c r="S26" s="120"/>
      <c r="T26" s="123"/>
      <c r="U26" s="114"/>
      <c r="V26" s="115">
        <v>2</v>
      </c>
      <c r="W26" s="122"/>
      <c r="X26" s="124">
        <v>1</v>
      </c>
      <c r="Y26" s="104">
        <f>+V26+X26</f>
        <v>3</v>
      </c>
      <c r="Z26" s="113">
        <v>5</v>
      </c>
      <c r="AA26" s="124">
        <v>1</v>
      </c>
      <c r="AB26" s="143">
        <f>+Z26+AA26</f>
        <v>6</v>
      </c>
      <c r="AC26" s="113"/>
      <c r="AD26" s="121"/>
      <c r="AE26" s="123"/>
      <c r="AF26" s="121"/>
      <c r="AG26" s="123"/>
      <c r="AH26" s="122">
        <v>5</v>
      </c>
      <c r="AI26" s="143">
        <f t="shared" si="11"/>
        <v>15</v>
      </c>
      <c r="AJ26" s="104">
        <f t="shared" si="12"/>
        <v>15</v>
      </c>
    </row>
    <row r="27" spans="1:36" ht="13.5" customHeight="1">
      <c r="A27" s="257"/>
      <c r="B27" s="214" t="s">
        <v>40</v>
      </c>
      <c r="C27" s="262">
        <v>2011</v>
      </c>
      <c r="D27" s="112" t="s">
        <v>27</v>
      </c>
      <c r="E27" s="144"/>
      <c r="F27" s="151"/>
      <c r="G27" s="146"/>
      <c r="H27" s="32"/>
      <c r="I27" s="116"/>
      <c r="J27" s="136"/>
      <c r="K27" s="137"/>
      <c r="L27" s="136"/>
      <c r="M27" s="138"/>
      <c r="N27" s="36"/>
      <c r="O27" s="147">
        <v>1</v>
      </c>
      <c r="P27" s="148"/>
      <c r="Q27" s="146"/>
      <c r="R27" s="149"/>
      <c r="S27" s="147"/>
      <c r="T27" s="150"/>
      <c r="U27" s="145"/>
      <c r="V27" s="146">
        <v>2</v>
      </c>
      <c r="W27" s="149"/>
      <c r="X27" s="151">
        <v>1</v>
      </c>
      <c r="Y27" s="36">
        <f aca="true" t="shared" si="13" ref="Y27:Y46">+V27+X27</f>
        <v>3</v>
      </c>
      <c r="Z27" s="116">
        <v>4</v>
      </c>
      <c r="AA27" s="151">
        <v>1</v>
      </c>
      <c r="AB27" s="38">
        <f aca="true" t="shared" si="14" ref="AB27:AB46">+Z27+AA27</f>
        <v>5</v>
      </c>
      <c r="AC27" s="116"/>
      <c r="AD27" s="148"/>
      <c r="AE27" s="150"/>
      <c r="AF27" s="148"/>
      <c r="AG27" s="150"/>
      <c r="AH27" s="149">
        <v>2</v>
      </c>
      <c r="AI27" s="38">
        <f>SUM(O27:Q27)+SUM(S27:U27)+Y27+AB27+SUM(AC27:AH27)</f>
        <v>11</v>
      </c>
      <c r="AJ27" s="36">
        <f>+N27+AI27</f>
        <v>11</v>
      </c>
    </row>
    <row r="28" spans="1:36" ht="13.5" customHeight="1" thickBot="1">
      <c r="A28" s="258"/>
      <c r="B28" s="215"/>
      <c r="C28" s="263"/>
      <c r="D28" s="127" t="s">
        <v>29</v>
      </c>
      <c r="E28" s="128"/>
      <c r="F28" s="135"/>
      <c r="G28" s="42"/>
      <c r="H28" s="43"/>
      <c r="I28" s="130"/>
      <c r="J28" s="152"/>
      <c r="K28" s="153"/>
      <c r="L28" s="152"/>
      <c r="M28" s="154"/>
      <c r="N28" s="57"/>
      <c r="O28" s="132">
        <v>0</v>
      </c>
      <c r="P28" s="133"/>
      <c r="Q28" s="42"/>
      <c r="R28" s="131"/>
      <c r="S28" s="132"/>
      <c r="T28" s="134"/>
      <c r="U28" s="129"/>
      <c r="V28" s="42">
        <v>1</v>
      </c>
      <c r="W28" s="131"/>
      <c r="X28" s="135">
        <v>1</v>
      </c>
      <c r="Y28" s="57">
        <f t="shared" si="13"/>
        <v>2</v>
      </c>
      <c r="Z28" s="128">
        <v>5</v>
      </c>
      <c r="AA28" s="135">
        <v>1</v>
      </c>
      <c r="AB28" s="52">
        <f t="shared" si="14"/>
        <v>6</v>
      </c>
      <c r="AC28" s="130"/>
      <c r="AD28" s="133"/>
      <c r="AE28" s="134"/>
      <c r="AF28" s="133"/>
      <c r="AG28" s="134"/>
      <c r="AH28" s="131">
        <v>2</v>
      </c>
      <c r="AI28" s="52">
        <f>SUM(O28:Q28)+SUM(S28:U28)+Y28+AB28+SUM(AC28:AH28)</f>
        <v>10</v>
      </c>
      <c r="AJ28" s="57">
        <f>+N28+AI28</f>
        <v>10</v>
      </c>
    </row>
    <row r="29" spans="1:36" ht="13.5" customHeight="1">
      <c r="A29" s="256">
        <v>7</v>
      </c>
      <c r="B29" s="216"/>
      <c r="C29" s="259">
        <v>2009</v>
      </c>
      <c r="D29" s="112" t="s">
        <v>27</v>
      </c>
      <c r="E29" s="155">
        <v>1116</v>
      </c>
      <c r="F29" s="230"/>
      <c r="G29" s="69"/>
      <c r="H29" s="70"/>
      <c r="I29" s="71"/>
      <c r="J29" s="72"/>
      <c r="K29" s="73"/>
      <c r="L29" s="72"/>
      <c r="M29" s="73"/>
      <c r="N29" s="74">
        <f aca="true" t="shared" si="15" ref="N29:N34">SUM(E29:G29)+M29</f>
        <v>1116</v>
      </c>
      <c r="O29" s="75"/>
      <c r="P29" s="76"/>
      <c r="Q29" s="69">
        <v>266</v>
      </c>
      <c r="R29" s="77"/>
      <c r="S29" s="67"/>
      <c r="T29" s="75">
        <v>31</v>
      </c>
      <c r="U29" s="68"/>
      <c r="V29" s="69">
        <v>648</v>
      </c>
      <c r="W29" s="77"/>
      <c r="X29" s="68"/>
      <c r="Y29" s="74">
        <f>+V29+X29</f>
        <v>648</v>
      </c>
      <c r="Z29" s="71">
        <v>35</v>
      </c>
      <c r="AA29" s="156">
        <v>41</v>
      </c>
      <c r="AB29" s="74">
        <f>+Z29+AA29</f>
        <v>76</v>
      </c>
      <c r="AC29" s="157"/>
      <c r="AD29" s="76"/>
      <c r="AE29" s="75"/>
      <c r="AF29" s="76"/>
      <c r="AG29" s="75"/>
      <c r="AH29" s="77"/>
      <c r="AI29" s="36">
        <f t="shared" si="11"/>
        <v>1021</v>
      </c>
      <c r="AJ29" s="36">
        <f t="shared" si="12"/>
        <v>2137</v>
      </c>
    </row>
    <row r="30" spans="1:36" ht="13.5" customHeight="1" thickBot="1">
      <c r="A30" s="257"/>
      <c r="B30" s="217" t="s">
        <v>41</v>
      </c>
      <c r="C30" s="260"/>
      <c r="D30" s="127" t="s">
        <v>29</v>
      </c>
      <c r="E30" s="100">
        <v>1116</v>
      </c>
      <c r="F30" s="164"/>
      <c r="G30" s="82"/>
      <c r="H30" s="83"/>
      <c r="I30" s="84"/>
      <c r="J30" s="85"/>
      <c r="K30" s="86"/>
      <c r="L30" s="85"/>
      <c r="M30" s="86"/>
      <c r="N30" s="87">
        <f t="shared" si="15"/>
        <v>1116</v>
      </c>
      <c r="O30" s="88"/>
      <c r="P30" s="89"/>
      <c r="Q30" s="82">
        <v>255</v>
      </c>
      <c r="R30" s="90"/>
      <c r="S30" s="80"/>
      <c r="T30" s="88">
        <v>26</v>
      </c>
      <c r="U30" s="81"/>
      <c r="V30" s="82">
        <v>639</v>
      </c>
      <c r="W30" s="90"/>
      <c r="X30" s="81"/>
      <c r="Y30" s="87">
        <f>+V30+X30</f>
        <v>639</v>
      </c>
      <c r="Z30" s="91">
        <v>35</v>
      </c>
      <c r="AA30" s="158">
        <v>41</v>
      </c>
      <c r="AB30" s="87">
        <f>+Z30+AA30</f>
        <v>76</v>
      </c>
      <c r="AC30" s="159"/>
      <c r="AD30" s="89"/>
      <c r="AE30" s="88"/>
      <c r="AF30" s="89"/>
      <c r="AG30" s="88"/>
      <c r="AH30" s="90"/>
      <c r="AI30" s="46">
        <f t="shared" si="11"/>
        <v>996</v>
      </c>
      <c r="AJ30" s="46">
        <f t="shared" si="12"/>
        <v>2112</v>
      </c>
    </row>
    <row r="31" spans="1:36" ht="13.5" customHeight="1">
      <c r="A31" s="257"/>
      <c r="B31" s="213"/>
      <c r="C31" s="259">
        <v>2010</v>
      </c>
      <c r="D31" s="112" t="s">
        <v>27</v>
      </c>
      <c r="E31" s="155">
        <v>1016</v>
      </c>
      <c r="F31" s="230"/>
      <c r="G31" s="69"/>
      <c r="H31" s="70"/>
      <c r="I31" s="71"/>
      <c r="J31" s="94"/>
      <c r="K31" s="95"/>
      <c r="L31" s="94"/>
      <c r="M31" s="95"/>
      <c r="N31" s="74">
        <f t="shared" si="15"/>
        <v>1016</v>
      </c>
      <c r="O31" s="75"/>
      <c r="P31" s="76"/>
      <c r="Q31" s="96">
        <v>240</v>
      </c>
      <c r="R31" s="97"/>
      <c r="S31" s="67"/>
      <c r="T31" s="160">
        <v>40</v>
      </c>
      <c r="U31" s="68"/>
      <c r="V31" s="96">
        <v>642</v>
      </c>
      <c r="W31" s="97"/>
      <c r="X31" s="68"/>
      <c r="Y31" s="74">
        <f>+V31+X31</f>
        <v>642</v>
      </c>
      <c r="Z31" s="71">
        <v>17</v>
      </c>
      <c r="AA31" s="161">
        <v>59</v>
      </c>
      <c r="AB31" s="74">
        <f>+Z31+AA31</f>
        <v>76</v>
      </c>
      <c r="AC31" s="162"/>
      <c r="AD31" s="76"/>
      <c r="AE31" s="75"/>
      <c r="AF31" s="76"/>
      <c r="AG31" s="75"/>
      <c r="AH31" s="77"/>
      <c r="AI31" s="36">
        <f t="shared" si="11"/>
        <v>998</v>
      </c>
      <c r="AJ31" s="36">
        <f t="shared" si="12"/>
        <v>2014</v>
      </c>
    </row>
    <row r="32" spans="1:36" ht="13.5" customHeight="1" thickBot="1">
      <c r="A32" s="257"/>
      <c r="B32" s="213" t="s">
        <v>39</v>
      </c>
      <c r="C32" s="260"/>
      <c r="D32" s="163" t="s">
        <v>29</v>
      </c>
      <c r="E32" s="100">
        <v>1095</v>
      </c>
      <c r="F32" s="164"/>
      <c r="G32" s="82"/>
      <c r="H32" s="83"/>
      <c r="I32" s="84"/>
      <c r="J32" s="102"/>
      <c r="K32" s="103"/>
      <c r="L32" s="102"/>
      <c r="M32" s="103"/>
      <c r="N32" s="87">
        <f t="shared" si="15"/>
        <v>1095</v>
      </c>
      <c r="O32" s="88"/>
      <c r="P32" s="89"/>
      <c r="Q32" s="82">
        <v>240</v>
      </c>
      <c r="R32" s="90"/>
      <c r="S32" s="80"/>
      <c r="T32" s="88">
        <v>44</v>
      </c>
      <c r="U32" s="81"/>
      <c r="V32" s="82">
        <v>647</v>
      </c>
      <c r="W32" s="90"/>
      <c r="X32" s="81"/>
      <c r="Y32" s="87">
        <f>+V32+X32</f>
        <v>647</v>
      </c>
      <c r="Z32" s="91">
        <v>17</v>
      </c>
      <c r="AA32" s="164">
        <v>59</v>
      </c>
      <c r="AB32" s="87">
        <f>+Z32+AA32</f>
        <v>76</v>
      </c>
      <c r="AC32" s="100"/>
      <c r="AD32" s="89"/>
      <c r="AE32" s="88"/>
      <c r="AF32" s="89"/>
      <c r="AG32" s="88"/>
      <c r="AH32" s="90"/>
      <c r="AI32" s="57">
        <f t="shared" si="11"/>
        <v>1007</v>
      </c>
      <c r="AJ32" s="57">
        <f t="shared" si="12"/>
        <v>2102</v>
      </c>
    </row>
    <row r="33" spans="1:36" ht="13.5" customHeight="1">
      <c r="A33" s="257"/>
      <c r="B33" s="214" t="s">
        <v>42</v>
      </c>
      <c r="C33" s="262">
        <v>2011</v>
      </c>
      <c r="D33" s="112" t="s">
        <v>27</v>
      </c>
      <c r="E33" s="165">
        <v>1015</v>
      </c>
      <c r="F33" s="231"/>
      <c r="G33" s="167"/>
      <c r="H33" s="70"/>
      <c r="I33" s="71"/>
      <c r="J33" s="168"/>
      <c r="K33" s="169"/>
      <c r="L33" s="168"/>
      <c r="M33" s="169"/>
      <c r="N33" s="74">
        <f t="shared" si="15"/>
        <v>1015</v>
      </c>
      <c r="O33" s="170"/>
      <c r="P33" s="171"/>
      <c r="Q33" s="167">
        <v>248</v>
      </c>
      <c r="R33" s="172"/>
      <c r="S33" s="173"/>
      <c r="T33" s="170">
        <v>38</v>
      </c>
      <c r="U33" s="166"/>
      <c r="V33" s="167">
        <v>685</v>
      </c>
      <c r="W33" s="172"/>
      <c r="X33" s="166"/>
      <c r="Y33" s="74">
        <f t="shared" si="13"/>
        <v>685</v>
      </c>
      <c r="Z33" s="71">
        <v>17</v>
      </c>
      <c r="AA33" s="174">
        <v>52</v>
      </c>
      <c r="AB33" s="74">
        <f t="shared" si="14"/>
        <v>69</v>
      </c>
      <c r="AC33" s="105"/>
      <c r="AD33" s="171"/>
      <c r="AE33" s="170"/>
      <c r="AF33" s="171"/>
      <c r="AG33" s="170"/>
      <c r="AH33" s="172"/>
      <c r="AI33" s="36">
        <f>SUM(O33:Q33)+SUM(S33:U33)+Y33+AB33+SUM(AC33:AH33)</f>
        <v>1040</v>
      </c>
      <c r="AJ33" s="36">
        <f>+N33+AI33</f>
        <v>2055</v>
      </c>
    </row>
    <row r="34" spans="1:36" ht="13.5" customHeight="1" thickBot="1">
      <c r="A34" s="258"/>
      <c r="B34" s="215"/>
      <c r="C34" s="263"/>
      <c r="D34" s="127" t="s">
        <v>29</v>
      </c>
      <c r="E34" s="100">
        <v>1015</v>
      </c>
      <c r="F34" s="164"/>
      <c r="G34" s="82"/>
      <c r="H34" s="83"/>
      <c r="I34" s="84"/>
      <c r="J34" s="102"/>
      <c r="K34" s="103"/>
      <c r="L34" s="102"/>
      <c r="M34" s="103"/>
      <c r="N34" s="87">
        <f t="shared" si="15"/>
        <v>1015</v>
      </c>
      <c r="O34" s="88"/>
      <c r="P34" s="89"/>
      <c r="Q34" s="82">
        <v>248</v>
      </c>
      <c r="R34" s="90"/>
      <c r="S34" s="80"/>
      <c r="T34" s="88">
        <v>38</v>
      </c>
      <c r="U34" s="81"/>
      <c r="V34" s="82">
        <v>646</v>
      </c>
      <c r="W34" s="90"/>
      <c r="X34" s="81"/>
      <c r="Y34" s="87">
        <f t="shared" si="13"/>
        <v>646</v>
      </c>
      <c r="Z34" s="91">
        <v>17</v>
      </c>
      <c r="AA34" s="158">
        <v>52</v>
      </c>
      <c r="AB34" s="87">
        <f t="shared" si="14"/>
        <v>69</v>
      </c>
      <c r="AC34" s="159"/>
      <c r="AD34" s="89"/>
      <c r="AE34" s="88"/>
      <c r="AF34" s="89"/>
      <c r="AG34" s="88"/>
      <c r="AH34" s="90"/>
      <c r="AI34" s="46">
        <f>SUM(O34:Q34)+SUM(S34:U34)+Y34+AB34+SUM(AC34:AH34)</f>
        <v>1001</v>
      </c>
      <c r="AJ34" s="46">
        <f>+N34+AI34</f>
        <v>2016</v>
      </c>
    </row>
    <row r="35" spans="1:36" ht="13.5" customHeight="1">
      <c r="A35" s="256">
        <v>8</v>
      </c>
      <c r="B35" s="218" t="s">
        <v>43</v>
      </c>
      <c r="C35" s="259">
        <v>2009</v>
      </c>
      <c r="D35" s="112" t="s">
        <v>27</v>
      </c>
      <c r="E35" s="113"/>
      <c r="F35" s="124"/>
      <c r="G35" s="115"/>
      <c r="H35" s="32"/>
      <c r="I35" s="116"/>
      <c r="J35" s="117"/>
      <c r="K35" s="118"/>
      <c r="L35" s="117"/>
      <c r="M35" s="118"/>
      <c r="N35" s="36"/>
      <c r="O35" s="123"/>
      <c r="P35" s="121"/>
      <c r="Q35" s="115"/>
      <c r="R35" s="122"/>
      <c r="S35" s="120"/>
      <c r="T35" s="123"/>
      <c r="U35" s="114"/>
      <c r="V35" s="115"/>
      <c r="W35" s="122"/>
      <c r="X35" s="114"/>
      <c r="Y35" s="36"/>
      <c r="Z35" s="116"/>
      <c r="AA35" s="175"/>
      <c r="AB35" s="36"/>
      <c r="AC35" s="118"/>
      <c r="AD35" s="121"/>
      <c r="AE35" s="123"/>
      <c r="AF35" s="121"/>
      <c r="AG35" s="123"/>
      <c r="AH35" s="121"/>
      <c r="AI35" s="36"/>
      <c r="AJ35" s="36"/>
    </row>
    <row r="36" spans="1:36" ht="13.5" customHeight="1" thickBot="1">
      <c r="A36" s="257"/>
      <c r="B36" s="219" t="s">
        <v>91</v>
      </c>
      <c r="C36" s="260"/>
      <c r="D36" s="127" t="s">
        <v>29</v>
      </c>
      <c r="E36" s="128"/>
      <c r="F36" s="135"/>
      <c r="G36" s="42"/>
      <c r="H36" s="43"/>
      <c r="I36" s="130"/>
      <c r="J36" s="131"/>
      <c r="K36" s="132"/>
      <c r="L36" s="131"/>
      <c r="M36" s="132"/>
      <c r="N36" s="57"/>
      <c r="O36" s="134"/>
      <c r="P36" s="133"/>
      <c r="Q36" s="42"/>
      <c r="R36" s="131"/>
      <c r="S36" s="132"/>
      <c r="T36" s="134"/>
      <c r="U36" s="129"/>
      <c r="V36" s="42"/>
      <c r="W36" s="131"/>
      <c r="X36" s="129"/>
      <c r="Y36" s="57">
        <f t="shared" si="13"/>
        <v>0</v>
      </c>
      <c r="Z36" s="128">
        <v>0</v>
      </c>
      <c r="AA36" s="154">
        <v>0</v>
      </c>
      <c r="AB36" s="57">
        <f t="shared" si="14"/>
        <v>0</v>
      </c>
      <c r="AC36" s="132"/>
      <c r="AD36" s="133"/>
      <c r="AE36" s="134"/>
      <c r="AF36" s="133"/>
      <c r="AG36" s="134"/>
      <c r="AH36" s="133"/>
      <c r="AI36" s="46"/>
      <c r="AJ36" s="46"/>
    </row>
    <row r="37" spans="1:36" ht="13.5" customHeight="1">
      <c r="A37" s="257"/>
      <c r="B37" s="220"/>
      <c r="C37" s="259">
        <v>2010</v>
      </c>
      <c r="D37" s="112" t="s">
        <v>27</v>
      </c>
      <c r="E37" s="113"/>
      <c r="F37" s="124"/>
      <c r="G37" s="115"/>
      <c r="H37" s="32"/>
      <c r="I37" s="116"/>
      <c r="J37" s="136"/>
      <c r="K37" s="137"/>
      <c r="L37" s="136"/>
      <c r="M37" s="137"/>
      <c r="N37" s="36"/>
      <c r="O37" s="123"/>
      <c r="P37" s="121"/>
      <c r="Q37" s="140"/>
      <c r="R37" s="117"/>
      <c r="S37" s="120"/>
      <c r="T37" s="123"/>
      <c r="U37" s="114"/>
      <c r="V37" s="140"/>
      <c r="W37" s="117"/>
      <c r="X37" s="114"/>
      <c r="Y37" s="36">
        <f t="shared" si="13"/>
        <v>0</v>
      </c>
      <c r="Z37" s="116">
        <v>0</v>
      </c>
      <c r="AA37" s="119">
        <v>0</v>
      </c>
      <c r="AB37" s="36">
        <f t="shared" si="14"/>
        <v>0</v>
      </c>
      <c r="AC37" s="176"/>
      <c r="AD37" s="121"/>
      <c r="AE37" s="123"/>
      <c r="AF37" s="121"/>
      <c r="AG37" s="123"/>
      <c r="AH37" s="121"/>
      <c r="AI37" s="36"/>
      <c r="AJ37" s="36"/>
    </row>
    <row r="38" spans="1:36" ht="13.5" customHeight="1" thickBot="1">
      <c r="A38" s="257"/>
      <c r="B38" s="220" t="s">
        <v>39</v>
      </c>
      <c r="C38" s="261"/>
      <c r="D38" s="142" t="s">
        <v>29</v>
      </c>
      <c r="E38" s="113"/>
      <c r="F38" s="124"/>
      <c r="G38" s="115"/>
      <c r="H38" s="34"/>
      <c r="I38" s="126"/>
      <c r="J38" s="117"/>
      <c r="K38" s="118"/>
      <c r="L38" s="117"/>
      <c r="M38" s="118"/>
      <c r="N38" s="104"/>
      <c r="O38" s="123"/>
      <c r="P38" s="121"/>
      <c r="Q38" s="115"/>
      <c r="R38" s="122"/>
      <c r="S38" s="120"/>
      <c r="T38" s="123"/>
      <c r="U38" s="114">
        <v>0</v>
      </c>
      <c r="V38" s="115">
        <v>0</v>
      </c>
      <c r="W38" s="122"/>
      <c r="X38" s="114"/>
      <c r="Y38" s="104">
        <f t="shared" si="13"/>
        <v>0</v>
      </c>
      <c r="Z38" s="113">
        <v>0</v>
      </c>
      <c r="AA38" s="114">
        <v>0</v>
      </c>
      <c r="AB38" s="104">
        <f t="shared" si="14"/>
        <v>0</v>
      </c>
      <c r="AC38" s="120"/>
      <c r="AD38" s="121"/>
      <c r="AE38" s="123"/>
      <c r="AF38" s="121"/>
      <c r="AG38" s="123"/>
      <c r="AH38" s="121"/>
      <c r="AI38" s="104"/>
      <c r="AJ38" s="104"/>
    </row>
    <row r="39" spans="1:36" ht="13.5" customHeight="1">
      <c r="A39" s="257"/>
      <c r="B39" s="220" t="s">
        <v>92</v>
      </c>
      <c r="C39" s="262">
        <v>2011</v>
      </c>
      <c r="D39" s="112" t="s">
        <v>27</v>
      </c>
      <c r="E39" s="144"/>
      <c r="F39" s="151"/>
      <c r="G39" s="146"/>
      <c r="H39" s="32"/>
      <c r="I39" s="116"/>
      <c r="J39" s="136"/>
      <c r="K39" s="137"/>
      <c r="L39" s="136"/>
      <c r="M39" s="137"/>
      <c r="N39" s="36"/>
      <c r="O39" s="150"/>
      <c r="P39" s="148"/>
      <c r="Q39" s="146"/>
      <c r="R39" s="149"/>
      <c r="S39" s="147"/>
      <c r="T39" s="150"/>
      <c r="U39" s="145">
        <v>0</v>
      </c>
      <c r="V39" s="146">
        <v>0</v>
      </c>
      <c r="W39" s="149"/>
      <c r="X39" s="145"/>
      <c r="Y39" s="36">
        <f t="shared" si="13"/>
        <v>0</v>
      </c>
      <c r="Z39" s="116">
        <v>0</v>
      </c>
      <c r="AA39" s="138">
        <v>0</v>
      </c>
      <c r="AB39" s="36">
        <f t="shared" si="14"/>
        <v>0</v>
      </c>
      <c r="AC39" s="137"/>
      <c r="AD39" s="148"/>
      <c r="AE39" s="150"/>
      <c r="AF39" s="148"/>
      <c r="AG39" s="150"/>
      <c r="AH39" s="148"/>
      <c r="AI39" s="36"/>
      <c r="AJ39" s="36"/>
    </row>
    <row r="40" spans="1:36" ht="13.5" customHeight="1" thickBot="1">
      <c r="A40" s="258"/>
      <c r="B40" s="211" t="s">
        <v>93</v>
      </c>
      <c r="C40" s="263"/>
      <c r="D40" s="127" t="s">
        <v>29</v>
      </c>
      <c r="E40" s="128"/>
      <c r="F40" s="135"/>
      <c r="G40" s="42"/>
      <c r="H40" s="43"/>
      <c r="I40" s="130"/>
      <c r="J40" s="152"/>
      <c r="K40" s="153"/>
      <c r="L40" s="152"/>
      <c r="M40" s="153"/>
      <c r="N40" s="57"/>
      <c r="O40" s="134"/>
      <c r="P40" s="133"/>
      <c r="Q40" s="42"/>
      <c r="R40" s="131"/>
      <c r="S40" s="132"/>
      <c r="T40" s="134"/>
      <c r="U40" s="129">
        <v>0</v>
      </c>
      <c r="V40" s="42">
        <v>0</v>
      </c>
      <c r="W40" s="131"/>
      <c r="X40" s="129"/>
      <c r="Y40" s="57">
        <f t="shared" si="13"/>
        <v>0</v>
      </c>
      <c r="Z40" s="128">
        <v>0</v>
      </c>
      <c r="AA40" s="154">
        <v>0</v>
      </c>
      <c r="AB40" s="57">
        <f t="shared" si="14"/>
        <v>0</v>
      </c>
      <c r="AC40" s="153"/>
      <c r="AD40" s="133"/>
      <c r="AE40" s="134"/>
      <c r="AF40" s="133"/>
      <c r="AG40" s="134"/>
      <c r="AH40" s="133"/>
      <c r="AI40" s="57"/>
      <c r="AJ40" s="57"/>
    </row>
    <row r="41" spans="1:36" ht="13.5" customHeight="1">
      <c r="A41" s="256">
        <v>9</v>
      </c>
      <c r="B41" s="221"/>
      <c r="C41" s="259">
        <v>2009</v>
      </c>
      <c r="D41" s="112" t="s">
        <v>27</v>
      </c>
      <c r="E41" s="155">
        <v>171</v>
      </c>
      <c r="F41" s="230">
        <v>2</v>
      </c>
      <c r="G41" s="69">
        <v>17</v>
      </c>
      <c r="H41" s="70">
        <f aca="true" t="shared" si="16" ref="H41:H46">SUM(I41:L41)</f>
        <v>13</v>
      </c>
      <c r="I41" s="71">
        <v>4</v>
      </c>
      <c r="J41" s="72">
        <v>1</v>
      </c>
      <c r="K41" s="73">
        <v>8</v>
      </c>
      <c r="L41" s="72"/>
      <c r="M41" s="73"/>
      <c r="N41" s="74">
        <f aca="true" t="shared" si="17" ref="N41:N46">SUM(E41:G41)+M41</f>
        <v>190</v>
      </c>
      <c r="O41" s="75">
        <v>12</v>
      </c>
      <c r="P41" s="76">
        <v>31</v>
      </c>
      <c r="Q41" s="69">
        <v>131</v>
      </c>
      <c r="R41" s="77">
        <v>2</v>
      </c>
      <c r="S41" s="67"/>
      <c r="T41" s="75">
        <v>54</v>
      </c>
      <c r="U41" s="68"/>
      <c r="V41" s="69">
        <v>144</v>
      </c>
      <c r="W41" s="77">
        <v>1</v>
      </c>
      <c r="X41" s="68">
        <v>3</v>
      </c>
      <c r="Y41" s="74">
        <f>+V41+X41</f>
        <v>147</v>
      </c>
      <c r="Z41" s="71">
        <v>87</v>
      </c>
      <c r="AA41" s="98">
        <v>25</v>
      </c>
      <c r="AB41" s="74">
        <f>+Z41+AA41</f>
        <v>112</v>
      </c>
      <c r="AC41" s="99"/>
      <c r="AD41" s="76">
        <v>14</v>
      </c>
      <c r="AE41" s="75">
        <v>10</v>
      </c>
      <c r="AF41" s="76">
        <v>1</v>
      </c>
      <c r="AG41" s="75"/>
      <c r="AH41" s="76">
        <v>56</v>
      </c>
      <c r="AI41" s="36">
        <f t="shared" si="11"/>
        <v>568</v>
      </c>
      <c r="AJ41" s="36">
        <f t="shared" si="12"/>
        <v>758</v>
      </c>
    </row>
    <row r="42" spans="1:36" ht="13.5" customHeight="1" thickBot="1">
      <c r="A42" s="257"/>
      <c r="B42" s="213" t="s">
        <v>44</v>
      </c>
      <c r="C42" s="260"/>
      <c r="D42" s="127" t="s">
        <v>29</v>
      </c>
      <c r="E42" s="100">
        <v>191</v>
      </c>
      <c r="F42" s="164">
        <v>4</v>
      </c>
      <c r="G42" s="82">
        <v>20</v>
      </c>
      <c r="H42" s="83">
        <f t="shared" si="16"/>
        <v>16</v>
      </c>
      <c r="I42" s="84">
        <v>4</v>
      </c>
      <c r="J42" s="85">
        <v>2</v>
      </c>
      <c r="K42" s="86">
        <v>10</v>
      </c>
      <c r="L42" s="85"/>
      <c r="M42" s="86"/>
      <c r="N42" s="87">
        <f t="shared" si="17"/>
        <v>215</v>
      </c>
      <c r="O42" s="88">
        <v>12</v>
      </c>
      <c r="P42" s="89">
        <v>38</v>
      </c>
      <c r="Q42" s="82">
        <v>139</v>
      </c>
      <c r="R42" s="90">
        <v>2</v>
      </c>
      <c r="S42" s="80"/>
      <c r="T42" s="88">
        <v>55</v>
      </c>
      <c r="U42" s="81"/>
      <c r="V42" s="82">
        <v>127</v>
      </c>
      <c r="W42" s="90">
        <v>2</v>
      </c>
      <c r="X42" s="81">
        <v>4</v>
      </c>
      <c r="Y42" s="87">
        <f>+V42+X42</f>
        <v>131</v>
      </c>
      <c r="Z42" s="91">
        <v>91</v>
      </c>
      <c r="AA42" s="81">
        <v>23</v>
      </c>
      <c r="AB42" s="87">
        <f>+Z42+AA42</f>
        <v>114</v>
      </c>
      <c r="AC42" s="80"/>
      <c r="AD42" s="89">
        <v>12</v>
      </c>
      <c r="AE42" s="88">
        <v>7</v>
      </c>
      <c r="AF42" s="89">
        <v>1</v>
      </c>
      <c r="AG42" s="88"/>
      <c r="AH42" s="89">
        <v>62</v>
      </c>
      <c r="AI42" s="46">
        <f t="shared" si="11"/>
        <v>571</v>
      </c>
      <c r="AJ42" s="46">
        <f t="shared" si="12"/>
        <v>786</v>
      </c>
    </row>
    <row r="43" spans="1:36" ht="13.5" customHeight="1">
      <c r="A43" s="257"/>
      <c r="B43" s="214" t="s">
        <v>45</v>
      </c>
      <c r="C43" s="259">
        <v>2010</v>
      </c>
      <c r="D43" s="112" t="s">
        <v>27</v>
      </c>
      <c r="E43" s="155">
        <v>200</v>
      </c>
      <c r="F43" s="230">
        <v>4</v>
      </c>
      <c r="G43" s="69">
        <v>13</v>
      </c>
      <c r="H43" s="70">
        <f t="shared" si="16"/>
        <v>8</v>
      </c>
      <c r="I43" s="71">
        <v>2</v>
      </c>
      <c r="J43" s="72">
        <v>1</v>
      </c>
      <c r="K43" s="73">
        <v>5</v>
      </c>
      <c r="L43" s="72"/>
      <c r="M43" s="73"/>
      <c r="N43" s="74">
        <f t="shared" si="17"/>
        <v>217</v>
      </c>
      <c r="O43" s="160">
        <v>11</v>
      </c>
      <c r="P43" s="177">
        <v>29</v>
      </c>
      <c r="Q43" s="96">
        <v>120</v>
      </c>
      <c r="R43" s="97">
        <v>2</v>
      </c>
      <c r="S43" s="99"/>
      <c r="T43" s="160">
        <v>32</v>
      </c>
      <c r="U43" s="98"/>
      <c r="V43" s="96">
        <v>165</v>
      </c>
      <c r="W43" s="97">
        <v>3</v>
      </c>
      <c r="X43" s="98">
        <v>4</v>
      </c>
      <c r="Y43" s="74">
        <f>+V43+X43</f>
        <v>169</v>
      </c>
      <c r="Z43" s="71">
        <v>72</v>
      </c>
      <c r="AA43" s="98">
        <v>28</v>
      </c>
      <c r="AB43" s="74">
        <f>+Z43+AA43</f>
        <v>100</v>
      </c>
      <c r="AC43" s="99"/>
      <c r="AD43" s="177">
        <v>16</v>
      </c>
      <c r="AE43" s="160">
        <v>20</v>
      </c>
      <c r="AF43" s="177">
        <v>0</v>
      </c>
      <c r="AG43" s="160"/>
      <c r="AH43" s="177">
        <v>45</v>
      </c>
      <c r="AI43" s="36">
        <f t="shared" si="11"/>
        <v>542</v>
      </c>
      <c r="AJ43" s="36">
        <f t="shared" si="12"/>
        <v>759</v>
      </c>
    </row>
    <row r="44" spans="1:36" ht="13.5" customHeight="1" thickBot="1">
      <c r="A44" s="257"/>
      <c r="B44" s="213" t="s">
        <v>46</v>
      </c>
      <c r="C44" s="261"/>
      <c r="D44" s="142" t="s">
        <v>29</v>
      </c>
      <c r="E44" s="155">
        <v>142</v>
      </c>
      <c r="F44" s="230">
        <v>2</v>
      </c>
      <c r="G44" s="69">
        <v>13</v>
      </c>
      <c r="H44" s="178">
        <f t="shared" si="16"/>
        <v>7</v>
      </c>
      <c r="I44" s="179">
        <v>1</v>
      </c>
      <c r="J44" s="180">
        <v>1</v>
      </c>
      <c r="K44" s="181">
        <v>5</v>
      </c>
      <c r="L44" s="180"/>
      <c r="M44" s="181"/>
      <c r="N44" s="182">
        <f t="shared" si="17"/>
        <v>157</v>
      </c>
      <c r="O44" s="75">
        <v>11</v>
      </c>
      <c r="P44" s="76">
        <v>34</v>
      </c>
      <c r="Q44" s="69">
        <v>141</v>
      </c>
      <c r="R44" s="77">
        <v>2</v>
      </c>
      <c r="S44" s="67"/>
      <c r="T44" s="75">
        <v>36</v>
      </c>
      <c r="U44" s="68"/>
      <c r="V44" s="69">
        <v>139</v>
      </c>
      <c r="W44" s="77">
        <v>2</v>
      </c>
      <c r="X44" s="68">
        <v>5</v>
      </c>
      <c r="Y44" s="182">
        <f>+V44+X44</f>
        <v>144</v>
      </c>
      <c r="Z44" s="183">
        <v>76</v>
      </c>
      <c r="AA44" s="68">
        <v>32</v>
      </c>
      <c r="AB44" s="182">
        <f>+Z44+AA44</f>
        <v>108</v>
      </c>
      <c r="AC44" s="67"/>
      <c r="AD44" s="76">
        <v>14</v>
      </c>
      <c r="AE44" s="75">
        <v>13</v>
      </c>
      <c r="AF44" s="76">
        <v>0</v>
      </c>
      <c r="AG44" s="75"/>
      <c r="AH44" s="76">
        <v>45</v>
      </c>
      <c r="AI44" s="104">
        <f t="shared" si="11"/>
        <v>546</v>
      </c>
      <c r="AJ44" s="104">
        <f t="shared" si="12"/>
        <v>703</v>
      </c>
    </row>
    <row r="45" spans="1:36" ht="13.5" customHeight="1">
      <c r="A45" s="257"/>
      <c r="B45" s="222" t="s">
        <v>47</v>
      </c>
      <c r="C45" s="262">
        <v>2011</v>
      </c>
      <c r="D45" s="112" t="s">
        <v>27</v>
      </c>
      <c r="E45" s="165">
        <v>132</v>
      </c>
      <c r="F45" s="231">
        <v>9</v>
      </c>
      <c r="G45" s="167">
        <v>18</v>
      </c>
      <c r="H45" s="70">
        <f t="shared" si="16"/>
        <v>11</v>
      </c>
      <c r="I45" s="71">
        <v>2</v>
      </c>
      <c r="J45" s="168">
        <v>0</v>
      </c>
      <c r="K45" s="169">
        <v>9</v>
      </c>
      <c r="L45" s="168"/>
      <c r="M45" s="169"/>
      <c r="N45" s="74">
        <f t="shared" si="17"/>
        <v>159</v>
      </c>
      <c r="O45" s="170">
        <v>19</v>
      </c>
      <c r="P45" s="171">
        <v>28</v>
      </c>
      <c r="Q45" s="167">
        <v>171</v>
      </c>
      <c r="R45" s="172">
        <v>6</v>
      </c>
      <c r="S45" s="173"/>
      <c r="T45" s="170">
        <v>26</v>
      </c>
      <c r="U45" s="166"/>
      <c r="V45" s="167">
        <v>227</v>
      </c>
      <c r="W45" s="172">
        <v>3</v>
      </c>
      <c r="X45" s="166">
        <v>6</v>
      </c>
      <c r="Y45" s="74">
        <f t="shared" si="13"/>
        <v>233</v>
      </c>
      <c r="Z45" s="71">
        <v>69</v>
      </c>
      <c r="AA45" s="166">
        <v>34</v>
      </c>
      <c r="AB45" s="74">
        <f t="shared" si="14"/>
        <v>103</v>
      </c>
      <c r="AC45" s="173"/>
      <c r="AD45" s="171">
        <v>15</v>
      </c>
      <c r="AE45" s="170">
        <v>11</v>
      </c>
      <c r="AF45" s="171">
        <v>1</v>
      </c>
      <c r="AG45" s="170"/>
      <c r="AH45" s="171">
        <v>59</v>
      </c>
      <c r="AI45" s="36">
        <f>SUM(O45:Q45)+SUM(S45:U45)+Y45+AB45+SUM(AC45:AH45)</f>
        <v>666</v>
      </c>
      <c r="AJ45" s="36">
        <f>+N45+AI45</f>
        <v>825</v>
      </c>
    </row>
    <row r="46" spans="1:36" ht="13.5" customHeight="1" thickBot="1">
      <c r="A46" s="258"/>
      <c r="B46" s="223"/>
      <c r="C46" s="263"/>
      <c r="D46" s="127" t="s">
        <v>29</v>
      </c>
      <c r="E46" s="100">
        <v>125</v>
      </c>
      <c r="F46" s="164">
        <v>2</v>
      </c>
      <c r="G46" s="82">
        <v>18</v>
      </c>
      <c r="H46" s="83">
        <f t="shared" si="16"/>
        <v>13</v>
      </c>
      <c r="I46" s="84">
        <v>3</v>
      </c>
      <c r="J46" s="102">
        <v>0</v>
      </c>
      <c r="K46" s="103">
        <v>10</v>
      </c>
      <c r="L46" s="102"/>
      <c r="M46" s="103"/>
      <c r="N46" s="87">
        <f t="shared" si="17"/>
        <v>145</v>
      </c>
      <c r="O46" s="88">
        <v>13</v>
      </c>
      <c r="P46" s="89">
        <v>20</v>
      </c>
      <c r="Q46" s="82">
        <v>141</v>
      </c>
      <c r="R46" s="90">
        <v>4</v>
      </c>
      <c r="S46" s="80"/>
      <c r="T46" s="88">
        <v>16</v>
      </c>
      <c r="U46" s="81"/>
      <c r="V46" s="82">
        <v>133</v>
      </c>
      <c r="W46" s="90">
        <v>2</v>
      </c>
      <c r="X46" s="81">
        <v>4</v>
      </c>
      <c r="Y46" s="87">
        <f t="shared" si="13"/>
        <v>137</v>
      </c>
      <c r="Z46" s="91">
        <v>68</v>
      </c>
      <c r="AA46" s="81">
        <v>34</v>
      </c>
      <c r="AB46" s="87">
        <f t="shared" si="14"/>
        <v>102</v>
      </c>
      <c r="AC46" s="80"/>
      <c r="AD46" s="89">
        <v>14</v>
      </c>
      <c r="AE46" s="88">
        <v>10</v>
      </c>
      <c r="AF46" s="89">
        <v>1</v>
      </c>
      <c r="AG46" s="88"/>
      <c r="AH46" s="89">
        <v>55</v>
      </c>
      <c r="AI46" s="57">
        <f>SUM(O46:Q46)+SUM(S46:U46)+Y46+AB46+SUM(AC46:AH46)</f>
        <v>509</v>
      </c>
      <c r="AJ46" s="57">
        <f>+N46+AI46</f>
        <v>654</v>
      </c>
    </row>
    <row r="47" spans="1:36" ht="13.5" customHeight="1" thickBot="1">
      <c r="A47" s="224"/>
      <c r="B47" s="225" t="s">
        <v>48</v>
      </c>
      <c r="C47" s="184"/>
      <c r="D47" s="185"/>
      <c r="E47" s="63"/>
      <c r="F47" s="63"/>
      <c r="G47" s="64"/>
      <c r="H47" s="64"/>
      <c r="I47" s="63"/>
      <c r="J47" s="63"/>
      <c r="K47" s="63"/>
      <c r="L47" s="63"/>
      <c r="M47" s="63"/>
      <c r="N47" s="64"/>
      <c r="O47" s="63"/>
      <c r="P47" s="63"/>
      <c r="Q47" s="64"/>
      <c r="R47" s="63"/>
      <c r="S47" s="63"/>
      <c r="T47" s="63"/>
      <c r="U47" s="63"/>
      <c r="V47" s="64"/>
      <c r="W47" s="63"/>
      <c r="X47" s="63"/>
      <c r="Y47" s="64"/>
      <c r="Z47" s="63"/>
      <c r="AA47" s="63"/>
      <c r="AB47" s="64"/>
      <c r="AC47" s="63"/>
      <c r="AD47" s="63"/>
      <c r="AE47" s="63"/>
      <c r="AF47" s="63"/>
      <c r="AG47" s="63"/>
      <c r="AH47" s="63"/>
      <c r="AI47" s="64"/>
      <c r="AJ47" s="186"/>
    </row>
    <row r="48" spans="1:36" ht="13.5" customHeight="1">
      <c r="A48" s="271">
        <v>10</v>
      </c>
      <c r="B48" s="221" t="s">
        <v>49</v>
      </c>
      <c r="C48" s="274">
        <v>2009</v>
      </c>
      <c r="D48" s="112" t="s">
        <v>27</v>
      </c>
      <c r="E48" s="113"/>
      <c r="F48" s="114"/>
      <c r="G48" s="115"/>
      <c r="H48" s="32"/>
      <c r="I48" s="116"/>
      <c r="J48" s="117"/>
      <c r="K48" s="118"/>
      <c r="L48" s="117"/>
      <c r="M48" s="118"/>
      <c r="N48" s="36"/>
      <c r="O48" s="123"/>
      <c r="P48" s="121"/>
      <c r="Q48" s="115"/>
      <c r="R48" s="122"/>
      <c r="S48" s="120"/>
      <c r="T48" s="123"/>
      <c r="U48" s="114"/>
      <c r="V48" s="115"/>
      <c r="W48" s="122"/>
      <c r="X48" s="114"/>
      <c r="Y48" s="36"/>
      <c r="Z48" s="116"/>
      <c r="AA48" s="175"/>
      <c r="AB48" s="36"/>
      <c r="AC48" s="118"/>
      <c r="AD48" s="121"/>
      <c r="AE48" s="123"/>
      <c r="AF48" s="121"/>
      <c r="AG48" s="123"/>
      <c r="AH48" s="121"/>
      <c r="AI48" s="36">
        <f aca="true" t="shared" si="18" ref="AI48:AI65">SUM(O48:Q48)+SUM(S48:U48)+Y48+AB48+SUM(AC48:AH48)</f>
        <v>0</v>
      </c>
      <c r="AJ48" s="36">
        <f aca="true" t="shared" si="19" ref="AJ48:AJ65">+N48+AI48</f>
        <v>0</v>
      </c>
    </row>
    <row r="49" spans="1:36" ht="13.5" customHeight="1" thickBot="1">
      <c r="A49" s="272"/>
      <c r="B49" s="213" t="s">
        <v>94</v>
      </c>
      <c r="C49" s="275"/>
      <c r="D49" s="127" t="s">
        <v>29</v>
      </c>
      <c r="E49" s="128"/>
      <c r="F49" s="129"/>
      <c r="G49" s="42"/>
      <c r="H49" s="43"/>
      <c r="I49" s="130"/>
      <c r="J49" s="131"/>
      <c r="K49" s="132"/>
      <c r="L49" s="131"/>
      <c r="M49" s="132"/>
      <c r="N49" s="57"/>
      <c r="O49" s="134"/>
      <c r="P49" s="133"/>
      <c r="Q49" s="42"/>
      <c r="R49" s="131"/>
      <c r="S49" s="132"/>
      <c r="T49" s="134"/>
      <c r="U49" s="129"/>
      <c r="V49" s="42"/>
      <c r="W49" s="131"/>
      <c r="X49" s="129"/>
      <c r="Y49" s="57"/>
      <c r="Z49" s="128"/>
      <c r="AA49" s="154"/>
      <c r="AB49" s="57"/>
      <c r="AC49" s="132"/>
      <c r="AD49" s="133"/>
      <c r="AE49" s="134"/>
      <c r="AF49" s="133"/>
      <c r="AG49" s="134"/>
      <c r="AH49" s="133"/>
      <c r="AI49" s="46">
        <f t="shared" si="18"/>
        <v>0</v>
      </c>
      <c r="AJ49" s="46">
        <f t="shared" si="19"/>
        <v>0</v>
      </c>
    </row>
    <row r="50" spans="1:36" ht="13.5" customHeight="1">
      <c r="A50" s="272"/>
      <c r="B50" s="214" t="s">
        <v>95</v>
      </c>
      <c r="C50" s="274">
        <v>2010</v>
      </c>
      <c r="D50" s="112" t="s">
        <v>27</v>
      </c>
      <c r="E50" s="113"/>
      <c r="F50" s="114"/>
      <c r="G50" s="115"/>
      <c r="H50" s="32"/>
      <c r="I50" s="116"/>
      <c r="J50" s="136"/>
      <c r="K50" s="137"/>
      <c r="L50" s="136"/>
      <c r="M50" s="137"/>
      <c r="N50" s="36"/>
      <c r="O50" s="123"/>
      <c r="P50" s="121"/>
      <c r="Q50" s="140"/>
      <c r="R50" s="117"/>
      <c r="S50" s="120"/>
      <c r="T50" s="123"/>
      <c r="U50" s="114"/>
      <c r="V50" s="140"/>
      <c r="W50" s="117"/>
      <c r="X50" s="114"/>
      <c r="Y50" s="36"/>
      <c r="Z50" s="116"/>
      <c r="AA50" s="119"/>
      <c r="AB50" s="36"/>
      <c r="AC50" s="176"/>
      <c r="AD50" s="121"/>
      <c r="AE50" s="123"/>
      <c r="AF50" s="121"/>
      <c r="AG50" s="123"/>
      <c r="AH50" s="121"/>
      <c r="AI50" s="36">
        <f t="shared" si="18"/>
        <v>0</v>
      </c>
      <c r="AJ50" s="36">
        <f t="shared" si="19"/>
        <v>0</v>
      </c>
    </row>
    <row r="51" spans="1:36" ht="13.5" customHeight="1" thickBot="1">
      <c r="A51" s="272"/>
      <c r="B51" s="213"/>
      <c r="C51" s="275"/>
      <c r="D51" s="142" t="s">
        <v>29</v>
      </c>
      <c r="E51" s="113"/>
      <c r="F51" s="114"/>
      <c r="G51" s="115"/>
      <c r="H51" s="34"/>
      <c r="I51" s="126"/>
      <c r="J51" s="117"/>
      <c r="K51" s="118"/>
      <c r="L51" s="117"/>
      <c r="M51" s="118"/>
      <c r="N51" s="104"/>
      <c r="O51" s="123"/>
      <c r="P51" s="121"/>
      <c r="Q51" s="115"/>
      <c r="R51" s="122"/>
      <c r="S51" s="120"/>
      <c r="T51" s="123"/>
      <c r="U51" s="114"/>
      <c r="V51" s="115"/>
      <c r="W51" s="122"/>
      <c r="X51" s="114"/>
      <c r="Y51" s="104"/>
      <c r="Z51" s="113"/>
      <c r="AA51" s="114"/>
      <c r="AB51" s="104"/>
      <c r="AC51" s="120"/>
      <c r="AD51" s="121"/>
      <c r="AE51" s="123"/>
      <c r="AF51" s="121"/>
      <c r="AG51" s="123"/>
      <c r="AH51" s="121"/>
      <c r="AI51" s="104">
        <f t="shared" si="18"/>
        <v>0</v>
      </c>
      <c r="AJ51" s="104">
        <f t="shared" si="19"/>
        <v>0</v>
      </c>
    </row>
    <row r="52" spans="1:36" ht="13.5" customHeight="1">
      <c r="A52" s="272"/>
      <c r="B52" s="222" t="s">
        <v>96</v>
      </c>
      <c r="C52" s="274">
        <v>2011</v>
      </c>
      <c r="D52" s="112" t="s">
        <v>27</v>
      </c>
      <c r="E52" s="144"/>
      <c r="F52" s="145"/>
      <c r="G52" s="146"/>
      <c r="H52" s="32"/>
      <c r="I52" s="116"/>
      <c r="J52" s="136"/>
      <c r="K52" s="137"/>
      <c r="L52" s="136"/>
      <c r="M52" s="137"/>
      <c r="N52" s="36"/>
      <c r="O52" s="150"/>
      <c r="P52" s="148"/>
      <c r="Q52" s="146"/>
      <c r="R52" s="149"/>
      <c r="S52" s="147"/>
      <c r="T52" s="150"/>
      <c r="U52" s="145"/>
      <c r="V52" s="146">
        <v>74</v>
      </c>
      <c r="W52" s="149"/>
      <c r="X52" s="145"/>
      <c r="Y52" s="36">
        <f>+V52+X52</f>
        <v>74</v>
      </c>
      <c r="Z52" s="116"/>
      <c r="AA52" s="138"/>
      <c r="AB52" s="36"/>
      <c r="AC52" s="137"/>
      <c r="AD52" s="148"/>
      <c r="AE52" s="150"/>
      <c r="AF52" s="148"/>
      <c r="AG52" s="150"/>
      <c r="AH52" s="148"/>
      <c r="AI52" s="36">
        <f t="shared" si="18"/>
        <v>74</v>
      </c>
      <c r="AJ52" s="36">
        <f t="shared" si="19"/>
        <v>74</v>
      </c>
    </row>
    <row r="53" spans="1:36" ht="13.5" customHeight="1" thickBot="1">
      <c r="A53" s="273"/>
      <c r="B53" s="213" t="s">
        <v>97</v>
      </c>
      <c r="C53" s="275"/>
      <c r="D53" s="127" t="s">
        <v>29</v>
      </c>
      <c r="E53" s="128"/>
      <c r="F53" s="129"/>
      <c r="G53" s="42"/>
      <c r="H53" s="43"/>
      <c r="I53" s="130"/>
      <c r="J53" s="152"/>
      <c r="K53" s="153"/>
      <c r="L53" s="152"/>
      <c r="M53" s="153"/>
      <c r="N53" s="57"/>
      <c r="O53" s="134"/>
      <c r="P53" s="133"/>
      <c r="Q53" s="42"/>
      <c r="R53" s="131"/>
      <c r="S53" s="132"/>
      <c r="T53" s="134"/>
      <c r="U53" s="129"/>
      <c r="V53" s="42">
        <v>74</v>
      </c>
      <c r="W53" s="131"/>
      <c r="X53" s="129"/>
      <c r="Y53" s="57">
        <f>+V53+X53</f>
        <v>74</v>
      </c>
      <c r="Z53" s="128"/>
      <c r="AA53" s="154"/>
      <c r="AB53" s="57"/>
      <c r="AC53" s="153"/>
      <c r="AD53" s="133"/>
      <c r="AE53" s="134"/>
      <c r="AF53" s="133"/>
      <c r="AG53" s="134"/>
      <c r="AH53" s="133"/>
      <c r="AI53" s="57">
        <f t="shared" si="18"/>
        <v>74</v>
      </c>
      <c r="AJ53" s="57">
        <f t="shared" si="19"/>
        <v>74</v>
      </c>
    </row>
    <row r="54" spans="1:37" ht="13.5" customHeight="1">
      <c r="A54" s="256">
        <v>11</v>
      </c>
      <c r="B54" s="218" t="s">
        <v>49</v>
      </c>
      <c r="C54" s="259">
        <v>2009</v>
      </c>
      <c r="D54" s="112" t="s">
        <v>27</v>
      </c>
      <c r="E54" s="155">
        <v>75</v>
      </c>
      <c r="F54" s="68"/>
      <c r="G54" s="69"/>
      <c r="H54" s="187"/>
      <c r="I54" s="71"/>
      <c r="J54" s="72"/>
      <c r="K54" s="73"/>
      <c r="L54" s="72"/>
      <c r="M54" s="73"/>
      <c r="N54" s="74">
        <f>SUM(E54:G54)+M54</f>
        <v>75</v>
      </c>
      <c r="O54" s="75"/>
      <c r="P54" s="76"/>
      <c r="Q54" s="69"/>
      <c r="R54" s="77"/>
      <c r="S54" s="67"/>
      <c r="T54" s="75"/>
      <c r="U54" s="68"/>
      <c r="V54" s="69"/>
      <c r="W54" s="77"/>
      <c r="X54" s="68"/>
      <c r="Y54" s="74"/>
      <c r="Z54" s="71"/>
      <c r="AA54" s="78"/>
      <c r="AB54" s="74"/>
      <c r="AC54" s="79"/>
      <c r="AD54" s="76"/>
      <c r="AE54" s="75"/>
      <c r="AF54" s="76"/>
      <c r="AG54" s="75"/>
      <c r="AH54" s="76"/>
      <c r="AI54" s="36"/>
      <c r="AJ54" s="36">
        <f t="shared" si="19"/>
        <v>75</v>
      </c>
      <c r="AK54" s="2">
        <v>0</v>
      </c>
    </row>
    <row r="55" spans="1:36" ht="13.5" customHeight="1" thickBot="1">
      <c r="A55" s="257"/>
      <c r="B55" s="219" t="s">
        <v>50</v>
      </c>
      <c r="C55" s="260"/>
      <c r="D55" s="127" t="s">
        <v>29</v>
      </c>
      <c r="E55" s="100">
        <v>252</v>
      </c>
      <c r="F55" s="81"/>
      <c r="G55" s="82"/>
      <c r="H55" s="188"/>
      <c r="I55" s="84"/>
      <c r="J55" s="85"/>
      <c r="K55" s="86"/>
      <c r="L55" s="85"/>
      <c r="M55" s="86"/>
      <c r="N55" s="87">
        <f>SUM(E55:G55)+M55</f>
        <v>252</v>
      </c>
      <c r="O55" s="88"/>
      <c r="P55" s="89"/>
      <c r="Q55" s="82"/>
      <c r="R55" s="90"/>
      <c r="S55" s="80"/>
      <c r="T55" s="88"/>
      <c r="U55" s="81"/>
      <c r="V55" s="82"/>
      <c r="W55" s="90"/>
      <c r="X55" s="81"/>
      <c r="Y55" s="87"/>
      <c r="Z55" s="91"/>
      <c r="AA55" s="92"/>
      <c r="AB55" s="87"/>
      <c r="AC55" s="93"/>
      <c r="AD55" s="89"/>
      <c r="AE55" s="88"/>
      <c r="AF55" s="89"/>
      <c r="AG55" s="88"/>
      <c r="AH55" s="89"/>
      <c r="AI55" s="57"/>
      <c r="AJ55" s="57">
        <f t="shared" si="19"/>
        <v>252</v>
      </c>
    </row>
    <row r="56" spans="1:36" ht="13.5" customHeight="1">
      <c r="A56" s="257"/>
      <c r="B56" s="220"/>
      <c r="C56" s="259">
        <v>2010</v>
      </c>
      <c r="D56" s="112" t="s">
        <v>27</v>
      </c>
      <c r="E56" s="162">
        <v>111</v>
      </c>
      <c r="F56" s="68"/>
      <c r="G56" s="69"/>
      <c r="H56" s="187"/>
      <c r="I56" s="71"/>
      <c r="J56" s="94"/>
      <c r="K56" s="95"/>
      <c r="L56" s="94"/>
      <c r="M56" s="95"/>
      <c r="N56" s="74">
        <f>SUM(E56:G56)+M56</f>
        <v>111</v>
      </c>
      <c r="O56" s="75"/>
      <c r="P56" s="76"/>
      <c r="Q56" s="69"/>
      <c r="R56" s="77"/>
      <c r="S56" s="67"/>
      <c r="T56" s="75"/>
      <c r="U56" s="68"/>
      <c r="V56" s="69"/>
      <c r="W56" s="77"/>
      <c r="X56" s="68"/>
      <c r="Y56" s="74"/>
      <c r="Z56" s="71"/>
      <c r="AA56" s="98"/>
      <c r="AB56" s="74"/>
      <c r="AC56" s="99"/>
      <c r="AD56" s="76"/>
      <c r="AE56" s="75"/>
      <c r="AF56" s="76"/>
      <c r="AG56" s="75"/>
      <c r="AH56" s="76"/>
      <c r="AI56" s="36"/>
      <c r="AJ56" s="36">
        <f t="shared" si="19"/>
        <v>111</v>
      </c>
    </row>
    <row r="57" spans="1:36" ht="13.5" customHeight="1" thickBot="1">
      <c r="A57" s="257"/>
      <c r="B57" s="226" t="s">
        <v>51</v>
      </c>
      <c r="C57" s="260"/>
      <c r="D57" s="163" t="s">
        <v>29</v>
      </c>
      <c r="E57" s="100">
        <v>184</v>
      </c>
      <c r="F57" s="81"/>
      <c r="G57" s="82"/>
      <c r="H57" s="188"/>
      <c r="I57" s="84"/>
      <c r="J57" s="102"/>
      <c r="K57" s="103"/>
      <c r="L57" s="102"/>
      <c r="M57" s="103"/>
      <c r="N57" s="87">
        <f>SUM(E57:G57)+M57</f>
        <v>184</v>
      </c>
      <c r="O57" s="88"/>
      <c r="P57" s="89"/>
      <c r="Q57" s="82"/>
      <c r="R57" s="90"/>
      <c r="S57" s="80"/>
      <c r="T57" s="88"/>
      <c r="U57" s="81"/>
      <c r="V57" s="82"/>
      <c r="W57" s="90"/>
      <c r="X57" s="81"/>
      <c r="Y57" s="87"/>
      <c r="Z57" s="91"/>
      <c r="AA57" s="81"/>
      <c r="AB57" s="87"/>
      <c r="AC57" s="80"/>
      <c r="AD57" s="89"/>
      <c r="AE57" s="88"/>
      <c r="AF57" s="89"/>
      <c r="AG57" s="88"/>
      <c r="AH57" s="89"/>
      <c r="AI57" s="57"/>
      <c r="AJ57" s="57">
        <f t="shared" si="19"/>
        <v>184</v>
      </c>
    </row>
    <row r="58" spans="1:36" ht="13.5" customHeight="1">
      <c r="A58" s="257"/>
      <c r="B58" s="226" t="s">
        <v>52</v>
      </c>
      <c r="C58" s="262">
        <v>2011</v>
      </c>
      <c r="D58" s="189" t="s">
        <v>27</v>
      </c>
      <c r="E58" s="165">
        <v>122</v>
      </c>
      <c r="F58" s="166"/>
      <c r="G58" s="167"/>
      <c r="H58" s="187"/>
      <c r="I58" s="71"/>
      <c r="J58" s="168"/>
      <c r="K58" s="169"/>
      <c r="L58" s="168"/>
      <c r="M58" s="169"/>
      <c r="N58" s="74">
        <f aca="true" t="shared" si="20" ref="N58:N65">SUM(E58:G58)+M58</f>
        <v>122</v>
      </c>
      <c r="O58" s="170"/>
      <c r="P58" s="171"/>
      <c r="Q58" s="167"/>
      <c r="R58" s="172"/>
      <c r="S58" s="173"/>
      <c r="T58" s="170"/>
      <c r="U58" s="166"/>
      <c r="V58" s="167"/>
      <c r="W58" s="172"/>
      <c r="X58" s="166"/>
      <c r="Y58" s="74"/>
      <c r="Z58" s="71"/>
      <c r="AA58" s="106"/>
      <c r="AB58" s="74"/>
      <c r="AC58" s="111"/>
      <c r="AD58" s="171"/>
      <c r="AE58" s="170"/>
      <c r="AF58" s="171"/>
      <c r="AG58" s="170"/>
      <c r="AH58" s="171"/>
      <c r="AI58" s="36"/>
      <c r="AJ58" s="36">
        <f t="shared" si="19"/>
        <v>122</v>
      </c>
    </row>
    <row r="59" spans="1:36" ht="13.5" customHeight="1" thickBot="1">
      <c r="A59" s="258"/>
      <c r="B59" s="227" t="s">
        <v>53</v>
      </c>
      <c r="C59" s="263"/>
      <c r="D59" s="127" t="s">
        <v>29</v>
      </c>
      <c r="E59" s="100">
        <v>163</v>
      </c>
      <c r="F59" s="81"/>
      <c r="G59" s="82"/>
      <c r="H59" s="188"/>
      <c r="I59" s="84"/>
      <c r="J59" s="102"/>
      <c r="K59" s="103"/>
      <c r="L59" s="102"/>
      <c r="M59" s="103"/>
      <c r="N59" s="87">
        <f t="shared" si="20"/>
        <v>163</v>
      </c>
      <c r="O59" s="88"/>
      <c r="P59" s="89"/>
      <c r="Q59" s="82"/>
      <c r="R59" s="90"/>
      <c r="S59" s="80"/>
      <c r="T59" s="88"/>
      <c r="U59" s="81"/>
      <c r="V59" s="82"/>
      <c r="W59" s="90"/>
      <c r="X59" s="81"/>
      <c r="Y59" s="87"/>
      <c r="Z59" s="91"/>
      <c r="AA59" s="92"/>
      <c r="AB59" s="87"/>
      <c r="AC59" s="93"/>
      <c r="AD59" s="89"/>
      <c r="AE59" s="88"/>
      <c r="AF59" s="89"/>
      <c r="AG59" s="88"/>
      <c r="AH59" s="89"/>
      <c r="AI59" s="46"/>
      <c r="AJ59" s="46">
        <f t="shared" si="19"/>
        <v>163</v>
      </c>
    </row>
    <row r="60" spans="1:36" ht="12.75">
      <c r="A60" s="256">
        <v>12</v>
      </c>
      <c r="B60" s="221" t="s">
        <v>54</v>
      </c>
      <c r="C60" s="259">
        <v>2009</v>
      </c>
      <c r="D60" s="112" t="s">
        <v>27</v>
      </c>
      <c r="E60" s="115">
        <f aca="true" t="shared" si="21" ref="E60:G65">+E10+E54+E48</f>
        <v>1362</v>
      </c>
      <c r="F60" s="143">
        <f t="shared" si="21"/>
        <v>2</v>
      </c>
      <c r="G60" s="115">
        <f t="shared" si="21"/>
        <v>17</v>
      </c>
      <c r="H60" s="190">
        <f aca="true" t="shared" si="22" ref="H60:H65">SUM(I60:L60)</f>
        <v>13</v>
      </c>
      <c r="I60" s="33">
        <f aca="true" t="shared" si="23" ref="I60:K65">+I10+I54+I48</f>
        <v>4</v>
      </c>
      <c r="J60" s="34">
        <f t="shared" si="23"/>
        <v>1</v>
      </c>
      <c r="K60" s="35">
        <f t="shared" si="23"/>
        <v>8</v>
      </c>
      <c r="L60" s="34"/>
      <c r="M60" s="35"/>
      <c r="N60" s="36">
        <f t="shared" si="20"/>
        <v>1381</v>
      </c>
      <c r="O60" s="191">
        <f aca="true" t="shared" si="24" ref="O60:X65">+O10+O54+O48</f>
        <v>13</v>
      </c>
      <c r="P60" s="192">
        <f t="shared" si="24"/>
        <v>31</v>
      </c>
      <c r="Q60" s="115">
        <f t="shared" si="24"/>
        <v>397</v>
      </c>
      <c r="R60" s="193">
        <f t="shared" si="24"/>
        <v>2</v>
      </c>
      <c r="S60" s="194"/>
      <c r="T60" s="191">
        <f t="shared" si="24"/>
        <v>85</v>
      </c>
      <c r="U60" s="143"/>
      <c r="V60" s="115">
        <f t="shared" si="24"/>
        <v>793</v>
      </c>
      <c r="W60" s="193">
        <f t="shared" si="24"/>
        <v>1</v>
      </c>
      <c r="X60" s="143">
        <f t="shared" si="24"/>
        <v>4</v>
      </c>
      <c r="Y60" s="36">
        <f aca="true" t="shared" si="25" ref="Y60:Y65">+V60+X60</f>
        <v>797</v>
      </c>
      <c r="Z60" s="31">
        <f aca="true" t="shared" si="26" ref="Z60:AA65">+Z10+Z54+Z48</f>
        <v>129</v>
      </c>
      <c r="AA60" s="143">
        <f t="shared" si="26"/>
        <v>67</v>
      </c>
      <c r="AB60" s="36">
        <f aca="true" t="shared" si="27" ref="AB60:AB65">+Z60+AA60</f>
        <v>196</v>
      </c>
      <c r="AC60" s="194"/>
      <c r="AD60" s="192">
        <f aca="true" t="shared" si="28" ref="AD60:AH65">+AD10+AD54+AD48</f>
        <v>14</v>
      </c>
      <c r="AE60" s="191">
        <f t="shared" si="28"/>
        <v>10</v>
      </c>
      <c r="AF60" s="192">
        <f t="shared" si="28"/>
        <v>1</v>
      </c>
      <c r="AG60" s="191"/>
      <c r="AH60" s="192">
        <f t="shared" si="28"/>
        <v>63</v>
      </c>
      <c r="AI60" s="36">
        <f t="shared" si="18"/>
        <v>1607</v>
      </c>
      <c r="AJ60" s="36">
        <f t="shared" si="19"/>
        <v>2988</v>
      </c>
    </row>
    <row r="61" spans="1:36" ht="13.5" thickBot="1">
      <c r="A61" s="257"/>
      <c r="B61" s="213" t="s">
        <v>55</v>
      </c>
      <c r="C61" s="260"/>
      <c r="D61" s="127" t="s">
        <v>29</v>
      </c>
      <c r="E61" s="42">
        <f t="shared" si="21"/>
        <v>1559</v>
      </c>
      <c r="F61" s="52">
        <f t="shared" si="21"/>
        <v>4</v>
      </c>
      <c r="G61" s="42">
        <f t="shared" si="21"/>
        <v>20</v>
      </c>
      <c r="H61" s="195">
        <f t="shared" si="22"/>
        <v>16</v>
      </c>
      <c r="I61" s="44">
        <f t="shared" si="23"/>
        <v>4</v>
      </c>
      <c r="J61" s="45">
        <f t="shared" si="23"/>
        <v>2</v>
      </c>
      <c r="K61" s="40">
        <f t="shared" si="23"/>
        <v>10</v>
      </c>
      <c r="L61" s="45"/>
      <c r="M61" s="40"/>
      <c r="N61" s="46">
        <f t="shared" si="20"/>
        <v>1583</v>
      </c>
      <c r="O61" s="51">
        <f t="shared" si="24"/>
        <v>13</v>
      </c>
      <c r="P61" s="41">
        <f t="shared" si="24"/>
        <v>38</v>
      </c>
      <c r="Q61" s="42">
        <f t="shared" si="24"/>
        <v>394</v>
      </c>
      <c r="R61" s="45">
        <f t="shared" si="24"/>
        <v>2</v>
      </c>
      <c r="S61" s="40"/>
      <c r="T61" s="51">
        <f t="shared" si="24"/>
        <v>81</v>
      </c>
      <c r="U61" s="52"/>
      <c r="V61" s="42">
        <f t="shared" si="24"/>
        <v>768</v>
      </c>
      <c r="W61" s="45">
        <f t="shared" si="24"/>
        <v>2</v>
      </c>
      <c r="X61" s="40">
        <f t="shared" si="24"/>
        <v>5</v>
      </c>
      <c r="Y61" s="46">
        <f t="shared" si="25"/>
        <v>773</v>
      </c>
      <c r="Z61" s="49">
        <f t="shared" si="26"/>
        <v>132</v>
      </c>
      <c r="AA61" s="52">
        <f t="shared" si="26"/>
        <v>65</v>
      </c>
      <c r="AB61" s="46">
        <f t="shared" si="27"/>
        <v>197</v>
      </c>
      <c r="AC61" s="40"/>
      <c r="AD61" s="41">
        <f t="shared" si="28"/>
        <v>12</v>
      </c>
      <c r="AE61" s="51">
        <f t="shared" si="28"/>
        <v>7</v>
      </c>
      <c r="AF61" s="41">
        <f t="shared" si="28"/>
        <v>1</v>
      </c>
      <c r="AG61" s="51"/>
      <c r="AH61" s="41">
        <f t="shared" si="28"/>
        <v>69</v>
      </c>
      <c r="AI61" s="46">
        <f t="shared" si="18"/>
        <v>1585</v>
      </c>
      <c r="AJ61" s="46">
        <f t="shared" si="19"/>
        <v>3168</v>
      </c>
    </row>
    <row r="62" spans="1:36" ht="12.75">
      <c r="A62" s="257"/>
      <c r="B62" s="214" t="s">
        <v>31</v>
      </c>
      <c r="C62" s="259">
        <v>2010</v>
      </c>
      <c r="D62" s="112" t="s">
        <v>27</v>
      </c>
      <c r="E62" s="115">
        <f t="shared" si="21"/>
        <v>1327</v>
      </c>
      <c r="F62" s="143">
        <f t="shared" si="21"/>
        <v>4</v>
      </c>
      <c r="G62" s="115">
        <f t="shared" si="21"/>
        <v>13</v>
      </c>
      <c r="H62" s="190">
        <f t="shared" si="22"/>
        <v>8</v>
      </c>
      <c r="I62" s="33">
        <f t="shared" si="23"/>
        <v>2</v>
      </c>
      <c r="J62" s="32">
        <f t="shared" si="23"/>
        <v>1</v>
      </c>
      <c r="K62" s="29">
        <f t="shared" si="23"/>
        <v>5</v>
      </c>
      <c r="L62" s="32"/>
      <c r="M62" s="29"/>
      <c r="N62" s="36">
        <f t="shared" si="20"/>
        <v>1344</v>
      </c>
      <c r="O62" s="191">
        <f t="shared" si="24"/>
        <v>12</v>
      </c>
      <c r="P62" s="192">
        <f t="shared" si="24"/>
        <v>29</v>
      </c>
      <c r="Q62" s="115">
        <f t="shared" si="24"/>
        <v>360</v>
      </c>
      <c r="R62" s="193">
        <f t="shared" si="24"/>
        <v>2</v>
      </c>
      <c r="S62" s="194"/>
      <c r="T62" s="191">
        <f t="shared" si="24"/>
        <v>72</v>
      </c>
      <c r="U62" s="143"/>
      <c r="V62" s="115">
        <f t="shared" si="24"/>
        <v>809</v>
      </c>
      <c r="W62" s="193">
        <f t="shared" si="24"/>
        <v>3</v>
      </c>
      <c r="X62" s="143">
        <f t="shared" si="24"/>
        <v>5</v>
      </c>
      <c r="Y62" s="36">
        <f t="shared" si="25"/>
        <v>814</v>
      </c>
      <c r="Z62" s="31">
        <f t="shared" si="26"/>
        <v>93</v>
      </c>
      <c r="AA62" s="143">
        <f t="shared" si="26"/>
        <v>88</v>
      </c>
      <c r="AB62" s="36">
        <f t="shared" si="27"/>
        <v>181</v>
      </c>
      <c r="AC62" s="194"/>
      <c r="AD62" s="192">
        <f t="shared" si="28"/>
        <v>16</v>
      </c>
      <c r="AE62" s="191">
        <f t="shared" si="28"/>
        <v>20</v>
      </c>
      <c r="AF62" s="192">
        <f t="shared" si="28"/>
        <v>0</v>
      </c>
      <c r="AG62" s="191"/>
      <c r="AH62" s="192">
        <f t="shared" si="28"/>
        <v>49</v>
      </c>
      <c r="AI62" s="36">
        <f t="shared" si="18"/>
        <v>1553</v>
      </c>
      <c r="AJ62" s="36">
        <f t="shared" si="19"/>
        <v>2897</v>
      </c>
    </row>
    <row r="63" spans="1:36" ht="13.5" thickBot="1">
      <c r="A63" s="257"/>
      <c r="B63" s="228" t="s">
        <v>56</v>
      </c>
      <c r="C63" s="260"/>
      <c r="D63" s="163" t="s">
        <v>29</v>
      </c>
      <c r="E63" s="42">
        <f t="shared" si="21"/>
        <v>1421</v>
      </c>
      <c r="F63" s="52">
        <f t="shared" si="21"/>
        <v>2</v>
      </c>
      <c r="G63" s="42">
        <f t="shared" si="21"/>
        <v>13</v>
      </c>
      <c r="H63" s="196">
        <f t="shared" si="22"/>
        <v>7</v>
      </c>
      <c r="I63" s="42">
        <f t="shared" si="23"/>
        <v>1</v>
      </c>
      <c r="J63" s="43">
        <f t="shared" si="23"/>
        <v>1</v>
      </c>
      <c r="K63" s="59">
        <f t="shared" si="23"/>
        <v>5</v>
      </c>
      <c r="L63" s="43"/>
      <c r="M63" s="59"/>
      <c r="N63" s="57">
        <f t="shared" si="20"/>
        <v>1436</v>
      </c>
      <c r="O63" s="51">
        <f t="shared" si="24"/>
        <v>12</v>
      </c>
      <c r="P63" s="41">
        <f t="shared" si="24"/>
        <v>34</v>
      </c>
      <c r="Q63" s="42">
        <f t="shared" si="24"/>
        <v>381</v>
      </c>
      <c r="R63" s="45">
        <f t="shared" si="24"/>
        <v>2</v>
      </c>
      <c r="S63" s="40"/>
      <c r="T63" s="51">
        <f t="shared" si="24"/>
        <v>80</v>
      </c>
      <c r="U63" s="52"/>
      <c r="V63" s="42">
        <f t="shared" si="24"/>
        <v>788</v>
      </c>
      <c r="W63" s="45">
        <f t="shared" si="24"/>
        <v>2</v>
      </c>
      <c r="X63" s="52">
        <f t="shared" si="24"/>
        <v>6</v>
      </c>
      <c r="Y63" s="57">
        <f t="shared" si="25"/>
        <v>794</v>
      </c>
      <c r="Z63" s="42">
        <f t="shared" si="26"/>
        <v>98</v>
      </c>
      <c r="AA63" s="52">
        <f t="shared" si="26"/>
        <v>92</v>
      </c>
      <c r="AB63" s="57">
        <f t="shared" si="27"/>
        <v>190</v>
      </c>
      <c r="AC63" s="40"/>
      <c r="AD63" s="51">
        <f t="shared" si="28"/>
        <v>14</v>
      </c>
      <c r="AE63" s="51">
        <f t="shared" si="28"/>
        <v>13</v>
      </c>
      <c r="AF63" s="51">
        <f t="shared" si="28"/>
        <v>0</v>
      </c>
      <c r="AG63" s="51"/>
      <c r="AH63" s="41">
        <f t="shared" si="28"/>
        <v>50</v>
      </c>
      <c r="AI63" s="57">
        <f t="shared" si="18"/>
        <v>1568</v>
      </c>
      <c r="AJ63" s="57">
        <f t="shared" si="19"/>
        <v>3004</v>
      </c>
    </row>
    <row r="64" spans="1:36" ht="12.75">
      <c r="A64" s="257"/>
      <c r="B64" s="213" t="s">
        <v>57</v>
      </c>
      <c r="C64" s="262">
        <v>2011</v>
      </c>
      <c r="D64" s="112" t="s">
        <v>27</v>
      </c>
      <c r="E64" s="146">
        <f t="shared" si="21"/>
        <v>1269</v>
      </c>
      <c r="F64" s="38">
        <f t="shared" si="21"/>
        <v>9</v>
      </c>
      <c r="G64" s="146">
        <f t="shared" si="21"/>
        <v>18</v>
      </c>
      <c r="H64" s="197">
        <f t="shared" si="22"/>
        <v>11</v>
      </c>
      <c r="I64" s="31">
        <f t="shared" si="23"/>
        <v>2</v>
      </c>
      <c r="J64" s="32"/>
      <c r="K64" s="29">
        <f t="shared" si="23"/>
        <v>9</v>
      </c>
      <c r="L64" s="32"/>
      <c r="M64" s="29"/>
      <c r="N64" s="36">
        <f t="shared" si="20"/>
        <v>1296</v>
      </c>
      <c r="O64" s="198">
        <f t="shared" si="24"/>
        <v>20</v>
      </c>
      <c r="P64" s="199">
        <f t="shared" si="24"/>
        <v>28</v>
      </c>
      <c r="Q64" s="146">
        <f t="shared" si="24"/>
        <v>419</v>
      </c>
      <c r="R64" s="200">
        <f t="shared" si="24"/>
        <v>6</v>
      </c>
      <c r="S64" s="201"/>
      <c r="T64" s="198">
        <f t="shared" si="24"/>
        <v>64</v>
      </c>
      <c r="U64" s="202"/>
      <c r="V64" s="146">
        <f t="shared" si="24"/>
        <v>988</v>
      </c>
      <c r="W64" s="200">
        <f t="shared" si="24"/>
        <v>3</v>
      </c>
      <c r="X64" s="202">
        <f t="shared" si="24"/>
        <v>7</v>
      </c>
      <c r="Y64" s="36">
        <f t="shared" si="25"/>
        <v>995</v>
      </c>
      <c r="Z64" s="31">
        <f t="shared" si="26"/>
        <v>90</v>
      </c>
      <c r="AA64" s="202">
        <f t="shared" si="26"/>
        <v>87</v>
      </c>
      <c r="AB64" s="36">
        <f t="shared" si="27"/>
        <v>177</v>
      </c>
      <c r="AC64" s="201"/>
      <c r="AD64" s="199">
        <f t="shared" si="28"/>
        <v>15</v>
      </c>
      <c r="AE64" s="198">
        <f t="shared" si="28"/>
        <v>11</v>
      </c>
      <c r="AF64" s="199">
        <f t="shared" si="28"/>
        <v>1</v>
      </c>
      <c r="AG64" s="198"/>
      <c r="AH64" s="199">
        <f t="shared" si="28"/>
        <v>61</v>
      </c>
      <c r="AI64" s="36">
        <f t="shared" si="18"/>
        <v>1791</v>
      </c>
      <c r="AJ64" s="36">
        <f t="shared" si="19"/>
        <v>3087</v>
      </c>
    </row>
    <row r="65" spans="1:36" ht="13.5" thickBot="1">
      <c r="A65" s="258"/>
      <c r="B65" s="215" t="s">
        <v>58</v>
      </c>
      <c r="C65" s="263"/>
      <c r="D65" s="127" t="s">
        <v>29</v>
      </c>
      <c r="E65" s="42">
        <f t="shared" si="21"/>
        <v>1303</v>
      </c>
      <c r="F65" s="52">
        <f t="shared" si="21"/>
        <v>2</v>
      </c>
      <c r="G65" s="42">
        <f t="shared" si="21"/>
        <v>18</v>
      </c>
      <c r="H65" s="195">
        <f t="shared" si="22"/>
        <v>13</v>
      </c>
      <c r="I65" s="44">
        <f t="shared" si="23"/>
        <v>3</v>
      </c>
      <c r="J65" s="43"/>
      <c r="K65" s="59">
        <f t="shared" si="23"/>
        <v>10</v>
      </c>
      <c r="L65" s="43"/>
      <c r="M65" s="59"/>
      <c r="N65" s="57">
        <f t="shared" si="20"/>
        <v>1323</v>
      </c>
      <c r="O65" s="51">
        <f t="shared" si="24"/>
        <v>13</v>
      </c>
      <c r="P65" s="41">
        <f t="shared" si="24"/>
        <v>20</v>
      </c>
      <c r="Q65" s="42">
        <f t="shared" si="24"/>
        <v>389</v>
      </c>
      <c r="R65" s="45">
        <f t="shared" si="24"/>
        <v>4</v>
      </c>
      <c r="S65" s="40"/>
      <c r="T65" s="51">
        <f t="shared" si="24"/>
        <v>54</v>
      </c>
      <c r="U65" s="52"/>
      <c r="V65" s="42">
        <f t="shared" si="24"/>
        <v>854</v>
      </c>
      <c r="W65" s="45">
        <f t="shared" si="24"/>
        <v>2</v>
      </c>
      <c r="X65" s="52">
        <f t="shared" si="24"/>
        <v>5</v>
      </c>
      <c r="Y65" s="57">
        <f t="shared" si="25"/>
        <v>859</v>
      </c>
      <c r="Z65" s="42">
        <f t="shared" si="26"/>
        <v>90</v>
      </c>
      <c r="AA65" s="52">
        <f t="shared" si="26"/>
        <v>87</v>
      </c>
      <c r="AB65" s="57">
        <f t="shared" si="27"/>
        <v>177</v>
      </c>
      <c r="AC65" s="40"/>
      <c r="AD65" s="41">
        <f t="shared" si="28"/>
        <v>14</v>
      </c>
      <c r="AE65" s="51">
        <f t="shared" si="28"/>
        <v>10</v>
      </c>
      <c r="AF65" s="41">
        <f t="shared" si="28"/>
        <v>1</v>
      </c>
      <c r="AG65" s="51"/>
      <c r="AH65" s="41">
        <f t="shared" si="28"/>
        <v>57</v>
      </c>
      <c r="AI65" s="57">
        <f t="shared" si="18"/>
        <v>1594</v>
      </c>
      <c r="AJ65" s="57">
        <f t="shared" si="19"/>
        <v>2917</v>
      </c>
    </row>
  </sheetData>
  <sheetProtection/>
  <mergeCells count="68">
    <mergeCell ref="C62:C63"/>
    <mergeCell ref="C64:C65"/>
    <mergeCell ref="A60:A65"/>
    <mergeCell ref="A1:AJ1"/>
    <mergeCell ref="A2:AJ2"/>
    <mergeCell ref="A8:A9"/>
    <mergeCell ref="B8:D9"/>
    <mergeCell ref="E8:E9"/>
    <mergeCell ref="F8:F9"/>
    <mergeCell ref="I8:L8"/>
    <mergeCell ref="C60:C61"/>
    <mergeCell ref="AE8:AE9"/>
    <mergeCell ref="C31:C32"/>
    <mergeCell ref="C33:C34"/>
    <mergeCell ref="C37:C38"/>
    <mergeCell ref="C39:C40"/>
    <mergeCell ref="AC8:AC9"/>
    <mergeCell ref="AD8:AD9"/>
    <mergeCell ref="Z8:Z9"/>
    <mergeCell ref="AA8:AA9"/>
    <mergeCell ref="AJ8:AJ9"/>
    <mergeCell ref="A10:A15"/>
    <mergeCell ref="C10:C11"/>
    <mergeCell ref="C12:C13"/>
    <mergeCell ref="C14:C15"/>
    <mergeCell ref="AB8:AB9"/>
    <mergeCell ref="AF8:AF9"/>
    <mergeCell ref="AG8:AG9"/>
    <mergeCell ref="U8:U9"/>
    <mergeCell ref="V8:V9"/>
    <mergeCell ref="X8:X9"/>
    <mergeCell ref="Y8:Y9"/>
    <mergeCell ref="T8:T9"/>
    <mergeCell ref="G8:G9"/>
    <mergeCell ref="Q8:Q9"/>
    <mergeCell ref="S8:S9"/>
    <mergeCell ref="M8:M9"/>
    <mergeCell ref="N8:N9"/>
    <mergeCell ref="O8:O9"/>
    <mergeCell ref="P8:P9"/>
    <mergeCell ref="A54:A59"/>
    <mergeCell ref="C54:C55"/>
    <mergeCell ref="C56:C57"/>
    <mergeCell ref="C58:C59"/>
    <mergeCell ref="A41:A46"/>
    <mergeCell ref="C41:C42"/>
    <mergeCell ref="A48:A53"/>
    <mergeCell ref="C48:C49"/>
    <mergeCell ref="C50:C51"/>
    <mergeCell ref="C52:C53"/>
    <mergeCell ref="E6:U6"/>
    <mergeCell ref="V6:AJ6"/>
    <mergeCell ref="C25:C26"/>
    <mergeCell ref="C27:C28"/>
    <mergeCell ref="A29:A34"/>
    <mergeCell ref="C29:C30"/>
    <mergeCell ref="A23:A28"/>
    <mergeCell ref="C23:C24"/>
    <mergeCell ref="AH8:AH9"/>
    <mergeCell ref="AI8:AI9"/>
    <mergeCell ref="A17:A22"/>
    <mergeCell ref="C17:C18"/>
    <mergeCell ref="C43:C44"/>
    <mergeCell ref="C45:C46"/>
    <mergeCell ref="A35:A40"/>
    <mergeCell ref="C35:C36"/>
    <mergeCell ref="C19:C20"/>
    <mergeCell ref="C21:C22"/>
  </mergeCells>
  <printOptions/>
  <pageMargins left="1.1811023622047245" right="1.0236220472440944" top="0.6692913385826772" bottom="0.2362204724409449" header="0.31496062992125984" footer="0.31496062992125984"/>
  <pageSetup fitToWidth="2" horizontalDpi="600" verticalDpi="600" orientation="landscape" paperSize="9" scale="62" r:id="rId1"/>
  <headerFooter>
    <oddHeader>&amp;L&amp;"Arial CE,Tučné"&amp;12TAB. č. 5   Stav zásob ropy, ropných poloproduktů a produktů  - v běžném měsíci roku    2009, 2010, 2011
&amp;"Arial CE,Kurzíva"Table 5   Crude Oil, Petroleum Feedstocks and Products Stock Levels - current Month in   2009, 2010,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krejci</dc:creator>
  <cp:keywords/>
  <dc:description/>
  <cp:lastModifiedBy>Martin Dohnal</cp:lastModifiedBy>
  <cp:lastPrinted>2011-06-02T14:39:39Z</cp:lastPrinted>
  <dcterms:created xsi:type="dcterms:W3CDTF">2009-02-05T09:32:54Z</dcterms:created>
  <dcterms:modified xsi:type="dcterms:W3CDTF">2011-12-01T12:41:18Z</dcterms:modified>
  <cp:category/>
  <cp:version/>
  <cp:contentType/>
  <cp:contentStatus/>
</cp:coreProperties>
</file>