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U\GROUP\DEMOGRAF\Data_Ostatní\1_analyza SLDB 21\6_domacnosti\"/>
    </mc:Choice>
  </mc:AlternateContent>
  <bookViews>
    <workbookView xWindow="-12" yWindow="5892" windowWidth="15480" windowHeight="6516" tabRatio="950"/>
  </bookViews>
  <sheets>
    <sheet name="Seznam_text_tab_domacnosti_2021" sheetId="166" r:id="rId1"/>
    <sheet name="6.1.1" sheetId="118" r:id="rId2"/>
    <sheet name="6.1.2" sheetId="145" r:id="rId3"/>
    <sheet name="6.1.3" sheetId="147" r:id="rId4"/>
    <sheet name="6.1.4" sheetId="121" r:id="rId5"/>
    <sheet name="6.2.1" sheetId="156" r:id="rId6"/>
    <sheet name="6.2.2" sheetId="165" r:id="rId7"/>
    <sheet name="6.2.3" sheetId="161" r:id="rId8"/>
    <sheet name="6.2.4" sheetId="160" r:id="rId9"/>
    <sheet name="6.2.5" sheetId="163" r:id="rId10"/>
    <sheet name="6.2.6" sheetId="144" r:id="rId11"/>
    <sheet name="6.2.7" sheetId="133" r:id="rId12"/>
    <sheet name="6.3.1" sheetId="154" r:id="rId13"/>
    <sheet name="6.4.1" sheetId="138" r:id="rId14"/>
    <sheet name="6.P.1" sheetId="164" r:id="rId15"/>
    <sheet name="6.P.2" sheetId="148" r:id="rId16"/>
    <sheet name="6.P.3" sheetId="159" r:id="rId17"/>
    <sheet name="6.P.4." sheetId="157" r:id="rId18"/>
    <sheet name="6.P.5" sheetId="123" r:id="rId19"/>
    <sheet name="6.P.6" sheetId="162" r:id="rId20"/>
    <sheet name="6.P.7" sheetId="153" r:id="rId21"/>
  </sheets>
  <definedNames>
    <definedName name="_xlnm.Print_Area" localSheetId="2">'6.1.2'!$A$1:$H$15</definedName>
    <definedName name="_xlnm.Print_Area" localSheetId="5">'6.2.1'!$A$1:$H$16</definedName>
    <definedName name="_xlnm.Print_Area" localSheetId="6">'6.2.2'!$A$1:$H$15</definedName>
    <definedName name="_xlnm.Print_Area" localSheetId="12">'6.3.1'!$A$1:$F$17</definedName>
    <definedName name="_xlnm.Print_Area" localSheetId="15">'6.P.2'!$A$2:$I$17</definedName>
    <definedName name="_xlnm.Print_Area" localSheetId="20">'6.P.7'!$A$2:$K$14</definedName>
    <definedName name="_xlnm.Print_Area" localSheetId="0">Seznam_text_tab_domacnosti_2021!$A$3:$A$31</definedName>
  </definedNames>
  <calcPr calcId="162913"/>
</workbook>
</file>

<file path=xl/calcChain.xml><?xml version="1.0" encoding="utf-8"?>
<calcChain xmlns="http://schemas.openxmlformats.org/spreadsheetml/2006/main">
  <c r="C8" i="144" l="1"/>
  <c r="D8" i="144"/>
  <c r="E8" i="144"/>
  <c r="F8" i="144"/>
  <c r="G8" i="144"/>
  <c r="H8" i="144"/>
  <c r="I8" i="144"/>
  <c r="B8" i="144"/>
  <c r="F13" i="165" l="1"/>
  <c r="G13" i="165"/>
  <c r="F14" i="165"/>
  <c r="G14" i="165"/>
  <c r="E14" i="165"/>
  <c r="E13" i="165"/>
  <c r="F15" i="165"/>
  <c r="G15" i="165"/>
  <c r="G4" i="165" s="1"/>
  <c r="E15" i="165"/>
  <c r="F6" i="165"/>
  <c r="G6" i="165"/>
  <c r="E6" i="165"/>
  <c r="G7" i="165"/>
  <c r="E7" i="165"/>
  <c r="F9" i="165"/>
  <c r="F7" i="165" s="1"/>
  <c r="G9" i="165"/>
  <c r="F10" i="165"/>
  <c r="G10" i="165"/>
  <c r="E9" i="165"/>
  <c r="E10" i="165"/>
  <c r="G11" i="165" l="1"/>
  <c r="F11" i="165"/>
  <c r="E11" i="165"/>
  <c r="F4" i="165"/>
  <c r="E4" i="165"/>
  <c r="C11" i="148" l="1"/>
  <c r="D11" i="148"/>
  <c r="E11" i="148"/>
  <c r="F11" i="148"/>
  <c r="C12" i="148"/>
  <c r="D12" i="148"/>
  <c r="E12" i="148"/>
  <c r="F12" i="148"/>
  <c r="D10" i="148"/>
  <c r="E10" i="148"/>
  <c r="F10" i="148"/>
  <c r="C10" i="148"/>
  <c r="B10" i="148" s="1"/>
  <c r="C10" i="147"/>
  <c r="D10" i="147"/>
  <c r="E10" i="147"/>
  <c r="F10" i="147"/>
  <c r="G10" i="147"/>
  <c r="C11" i="147"/>
  <c r="D11" i="147"/>
  <c r="E11" i="147"/>
  <c r="F11" i="147"/>
  <c r="G11" i="147"/>
  <c r="D9" i="147"/>
  <c r="E9" i="147"/>
  <c r="F9" i="147"/>
  <c r="G9" i="147"/>
  <c r="C9" i="147"/>
  <c r="B11" i="148" l="1"/>
  <c r="B12" i="148"/>
  <c r="B11" i="147"/>
  <c r="B9" i="147"/>
  <c r="B10" i="147"/>
  <c r="C5" i="160"/>
  <c r="D5" i="160"/>
  <c r="B7" i="160"/>
  <c r="B9" i="160"/>
  <c r="B10" i="160"/>
  <c r="B11" i="160"/>
  <c r="B12" i="160"/>
  <c r="B13" i="160"/>
  <c r="B14" i="160"/>
  <c r="B15" i="160"/>
  <c r="B17" i="160"/>
  <c r="B19" i="160"/>
  <c r="B20" i="160"/>
  <c r="B21" i="160"/>
  <c r="B22" i="160"/>
  <c r="B23" i="160"/>
  <c r="B24" i="160"/>
  <c r="B25" i="160"/>
  <c r="B5" i="160" l="1"/>
  <c r="D7" i="157" l="1"/>
  <c r="E7" i="157"/>
  <c r="F7" i="157"/>
  <c r="G7" i="157"/>
  <c r="H7" i="157"/>
  <c r="I7" i="157"/>
  <c r="C7" i="157"/>
  <c r="B7" i="157" s="1"/>
  <c r="C11" i="123" l="1"/>
  <c r="D11" i="123"/>
  <c r="E11" i="123"/>
  <c r="F11" i="123"/>
  <c r="C12" i="123"/>
  <c r="D12" i="123"/>
  <c r="B12" i="123" s="1"/>
  <c r="E12" i="123"/>
  <c r="F12" i="123"/>
  <c r="D10" i="123"/>
  <c r="E10" i="123"/>
  <c r="F10" i="123"/>
  <c r="C10" i="123"/>
  <c r="B11" i="123" l="1"/>
  <c r="B10" i="123"/>
  <c r="H6" i="138" l="1"/>
  <c r="H8" i="138"/>
  <c r="H9" i="138"/>
  <c r="H10" i="138"/>
  <c r="H11" i="138"/>
  <c r="H12" i="138"/>
  <c r="H5" i="138"/>
  <c r="F23" i="121" l="1"/>
  <c r="B8" i="118"/>
  <c r="C11" i="145"/>
  <c r="F11" i="145"/>
  <c r="C12" i="145"/>
  <c r="F12" i="145"/>
  <c r="F13" i="145"/>
  <c r="C13" i="145"/>
  <c r="B13" i="145" l="1"/>
  <c r="B11" i="145"/>
  <c r="B12" i="145"/>
</calcChain>
</file>

<file path=xl/sharedStrings.xml><?xml version="1.0" encoding="utf-8"?>
<sst xmlns="http://schemas.openxmlformats.org/spreadsheetml/2006/main" count="569" uniqueCount="246">
  <si>
    <t>Hospodařící domácnosti celkem</t>
  </si>
  <si>
    <t>rodinné domácnosti</t>
  </si>
  <si>
    <t>nerodinné domácnosti</t>
  </si>
  <si>
    <t>v tom tvořené</t>
  </si>
  <si>
    <t>1 rodinou</t>
  </si>
  <si>
    <t>domácnosti jednotlivců</t>
  </si>
  <si>
    <t>vícečlenné nerodinné domácnosti</t>
  </si>
  <si>
    <t>Počet domácností</t>
  </si>
  <si>
    <t>Počet členů domácností</t>
  </si>
  <si>
    <t>Průměrný počet členů</t>
  </si>
  <si>
    <t xml:space="preserve"> tvořené 1 rodinou</t>
  </si>
  <si>
    <t>tvořené 
2 a více rodinami</t>
  </si>
  <si>
    <t>domácnosti
jednotlivců</t>
  </si>
  <si>
    <t>vícečlenné
nerodinné 
domácnosti</t>
  </si>
  <si>
    <t>bez 
závislých dětí</t>
  </si>
  <si>
    <t>se 
závislými dětmi</t>
  </si>
  <si>
    <t>Rodinné domácnosti</t>
  </si>
  <si>
    <t>úplné rodiny</t>
  </si>
  <si>
    <t>se závislými dětmi</t>
  </si>
  <si>
    <t>neúplné rodiny</t>
  </si>
  <si>
    <t>manželské páry</t>
  </si>
  <si>
    <t>registrovaná partnerství</t>
  </si>
  <si>
    <t>tvořené 1 rodinou</t>
  </si>
  <si>
    <t xml:space="preserve">úplné rodiny </t>
  </si>
  <si>
    <t xml:space="preserve">v tom:          </t>
  </si>
  <si>
    <t>bez závislých dětí</t>
  </si>
  <si>
    <t>Průměrný počet závislých dětí</t>
  </si>
  <si>
    <t>4 a více</t>
  </si>
  <si>
    <t xml:space="preserve">Faktická manželství </t>
  </si>
  <si>
    <t>1 dítě</t>
  </si>
  <si>
    <t>2 děti</t>
  </si>
  <si>
    <t>0</t>
  </si>
  <si>
    <t>1</t>
  </si>
  <si>
    <t>2</t>
  </si>
  <si>
    <t>3</t>
  </si>
  <si>
    <t xml:space="preserve">v tom hospodařící domácnosti tvořené </t>
  </si>
  <si>
    <t>2 a více 
rodinami</t>
  </si>
  <si>
    <t>s počtem závislých dětí</t>
  </si>
  <si>
    <t>2 a více</t>
  </si>
  <si>
    <t>jiné bezplatné užívání bytu</t>
  </si>
  <si>
    <t>Muži celkem</t>
  </si>
  <si>
    <t>Ženy celkem</t>
  </si>
  <si>
    <t>Domácnosti  jednotlivců</t>
  </si>
  <si>
    <t>v tom podle věku:</t>
  </si>
  <si>
    <t>do 29 let</t>
  </si>
  <si>
    <t>pracující na vlastní účet</t>
  </si>
  <si>
    <t>Vícečlenné nerodinné domácnosti</t>
  </si>
  <si>
    <t>v tom podle způsobu bydlení:</t>
  </si>
  <si>
    <t>bydlící v bytech</t>
  </si>
  <si>
    <t>bydlící mimo byty</t>
  </si>
  <si>
    <t>bydlící v zařízeních</t>
  </si>
  <si>
    <t>Hospodařící domácnosti</t>
  </si>
  <si>
    <t xml:space="preserve">5 a více </t>
  </si>
  <si>
    <t xml:space="preserve">faktická manželství </t>
  </si>
  <si>
    <t xml:space="preserve">Manželské páry a faktická manželství </t>
  </si>
  <si>
    <t>Struktura (%)</t>
  </si>
  <si>
    <t>Neúplné rodiny</t>
  </si>
  <si>
    <t>v tom s počtem závislých dětí</t>
  </si>
  <si>
    <t>v tom podle počtu závislých dětí:</t>
  </si>
  <si>
    <t>Celkem</t>
  </si>
  <si>
    <t>svobodní</t>
  </si>
  <si>
    <t>rozvedení</t>
  </si>
  <si>
    <t>ovdovělí</t>
  </si>
  <si>
    <t>nezjištěno</t>
  </si>
  <si>
    <t>bez vzdělání</t>
  </si>
  <si>
    <t>ženatí</t>
  </si>
  <si>
    <t>vdané</t>
  </si>
  <si>
    <t>ovdovělé</t>
  </si>
  <si>
    <t>svobodné</t>
  </si>
  <si>
    <t>rozvedené</t>
  </si>
  <si>
    <t>v tom</t>
  </si>
  <si>
    <t>vysokoškolské</t>
  </si>
  <si>
    <t>%</t>
  </si>
  <si>
    <t>celkem</t>
  </si>
  <si>
    <t>základní vč. neukončeného</t>
  </si>
  <si>
    <t>střední vč. vyučení (bez maturity)</t>
  </si>
  <si>
    <t>zaměstnaní</t>
  </si>
  <si>
    <t>nezaměstnaní</t>
  </si>
  <si>
    <t xml:space="preserve">v tom </t>
  </si>
  <si>
    <t>ve vlastním domě</t>
  </si>
  <si>
    <t>v osobním vlastnictví</t>
  </si>
  <si>
    <t>družstevní</t>
  </si>
  <si>
    <t>5 a více</t>
  </si>
  <si>
    <t>v tom podle postavení v zaměstnání:</t>
  </si>
  <si>
    <t>zaměstnanci</t>
  </si>
  <si>
    <t>zaměstnavatelé</t>
  </si>
  <si>
    <t>osoby pracující na vlastní účet</t>
  </si>
  <si>
    <t>Hospodařící
domácnosti
celkem</t>
  </si>
  <si>
    <t>v tom domácnosti</t>
  </si>
  <si>
    <t>rodinné</t>
  </si>
  <si>
    <t>nerodinné</t>
  </si>
  <si>
    <t>domácnosti 
 jednotlivců</t>
  </si>
  <si>
    <t>vícečlenné
 domácnosti</t>
  </si>
  <si>
    <t>manželské 
páry</t>
  </si>
  <si>
    <t>Hospodařící 
domácnosti 
celkem</t>
  </si>
  <si>
    <t>v tom hospodařící domácnosti s počtem členů</t>
  </si>
  <si>
    <t>Počet členů 
hospodařících 
domácností 
celkem</t>
  </si>
  <si>
    <t>Průměrný 
počet členů 
hospodařící 
domácnosti</t>
  </si>
  <si>
    <t>4</t>
  </si>
  <si>
    <t>Hospodařící 
domácnosti 
tvořené 
1 rodinou
celkem</t>
  </si>
  <si>
    <t>v tom podle počtu závislých dětí</t>
  </si>
  <si>
    <t>3 a více</t>
  </si>
  <si>
    <t>Osamělý 
otec</t>
  </si>
  <si>
    <t>Osamělá 
matka</t>
  </si>
  <si>
    <t>25–34</t>
  </si>
  <si>
    <t>tvořené 2 a více rodinami</t>
  </si>
  <si>
    <t>v tom s počtem osob zařazených mezi pracovní sílu:</t>
  </si>
  <si>
    <t>osoby mimo pracovní sílu</t>
  </si>
  <si>
    <t>Středočeský kraj</t>
  </si>
  <si>
    <t>3 děti</t>
  </si>
  <si>
    <t>4 a více dětí</t>
  </si>
  <si>
    <t>nájemní/pronajatý</t>
  </si>
  <si>
    <t>Manželské páry</t>
  </si>
  <si>
    <t>2  a více rodinami</t>
  </si>
  <si>
    <t xml:space="preserve"> z toho rodinný stav </t>
  </si>
  <si>
    <t xml:space="preserve">Rodinné domácnosti </t>
  </si>
  <si>
    <t>z toho bydlící mimo byty</t>
  </si>
  <si>
    <t>z toho podle právního důvodu užívání bytu:</t>
  </si>
  <si>
    <t>z toho podle počtu obytných místností bytu:</t>
  </si>
  <si>
    <t>v tom s počtem členů</t>
  </si>
  <si>
    <t>Počet 
závislých 
dětí 
celkem</t>
  </si>
  <si>
    <t>Průměrný
 počet
 závislých dětí 
v domácnosti 
s dětmi</t>
  </si>
  <si>
    <t>Průměrný
 počet
 závislých 
dětí 
v domácnosti</t>
  </si>
  <si>
    <t xml:space="preserve">Domácnosti 
tvořené 
1 úplnou rodinou </t>
  </si>
  <si>
    <t>faktická 
manželství</t>
  </si>
  <si>
    <t>faktická 
partnerství</t>
  </si>
  <si>
    <t>v tom podle věku ženy</t>
  </si>
  <si>
    <t xml:space="preserve">v tom podle věku ženy </t>
  </si>
  <si>
    <r>
      <rPr>
        <b/>
        <sz val="8"/>
        <rFont val="Arial"/>
        <family val="2"/>
        <charset val="238"/>
      </rPr>
      <t>Kraj</t>
    </r>
    <r>
      <rPr>
        <sz val="8"/>
        <rFont val="Arial"/>
        <family val="2"/>
        <charset val="238"/>
      </rPr>
      <t>, SO ORP</t>
    </r>
  </si>
  <si>
    <t>30–39 let</t>
  </si>
  <si>
    <t>40–49 let</t>
  </si>
  <si>
    <t>50–59 let</t>
  </si>
  <si>
    <t>60–69 let</t>
  </si>
  <si>
    <t>70–79 let</t>
  </si>
  <si>
    <t>80 let a více</t>
  </si>
  <si>
    <t>z toho nepracující důchodci</t>
  </si>
  <si>
    <t>v tom podle ekonomické aktivity:</t>
  </si>
  <si>
    <t>v tom podle způsobu bydlení</t>
  </si>
  <si>
    <t>bydlící 
v bytech</t>
  </si>
  <si>
    <t>bydlící 
mimo byty</t>
  </si>
  <si>
    <t>v tom bydlící</t>
  </si>
  <si>
    <t>samostatně 
v bytě</t>
  </si>
  <si>
    <t>v bytě s další hospodařící
domácností</t>
  </si>
  <si>
    <t xml:space="preserve">Domácnosti jednotlivců </t>
  </si>
  <si>
    <t>z toho domácnosti prarodičů s vnoučaty</t>
  </si>
  <si>
    <t>15–24 let</t>
  </si>
  <si>
    <t>25–34 let</t>
  </si>
  <si>
    <t>z toho podle právního 
důvodu užívání bytu:</t>
  </si>
  <si>
    <t>z toho bydlící v bytech</t>
  </si>
  <si>
    <t xml:space="preserve">Manželské páry 
a faktická manželství </t>
  </si>
  <si>
    <t>úplné střední (s maturitou)</t>
  </si>
  <si>
    <t>nástavbové a pomaturitní studium</t>
  </si>
  <si>
    <t>vyšší odborné, konzervatoř</t>
  </si>
  <si>
    <t>v tom podle nejvyššího dosaženého 
vzdělání muže:</t>
  </si>
  <si>
    <t>v tom podle nejvyššího dosaženého 
vzdělání ženy:</t>
  </si>
  <si>
    <t xml:space="preserve"> x </t>
  </si>
  <si>
    <t xml:space="preserve"> </t>
  </si>
  <si>
    <t>(podíly vypočteny ze zjištěných hodnot)</t>
  </si>
  <si>
    <t>svobodní, svobodné</t>
  </si>
  <si>
    <t>ženatí, vdané</t>
  </si>
  <si>
    <t>osamělý
otec</t>
  </si>
  <si>
    <t>osamělá
matka</t>
  </si>
  <si>
    <t>hospodařící domácnosti tvořené 1 rodinou</t>
  </si>
  <si>
    <t>hospodařící domácnosti tvořené 
2 a více 
rodinami</t>
  </si>
  <si>
    <t>bez 
závislých 
dětí</t>
  </si>
  <si>
    <t>se 
závislými 
dětmi</t>
  </si>
  <si>
    <t>Hospodařící domácnosti
v bytech</t>
  </si>
  <si>
    <t>v tom:</t>
  </si>
  <si>
    <t>v rodinných domech</t>
  </si>
  <si>
    <t>v bytových domech</t>
  </si>
  <si>
    <t>v ostatních budovách</t>
  </si>
  <si>
    <t>na 1 byt</t>
  </si>
  <si>
    <t>na 1 osobu</t>
  </si>
  <si>
    <t>Průměrný počet osob 
na 1 byt</t>
  </si>
  <si>
    <r>
      <t>Průměrná celková 
plocha (m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)</t>
    </r>
  </si>
  <si>
    <t>v tom podle ekonomické aktivity muže:</t>
  </si>
  <si>
    <t>v tom podle ekonomické aktivity ženy:</t>
  </si>
  <si>
    <t>v tom podle věku rodiče:</t>
  </si>
  <si>
    <t>z toho podle rodinného stavu rodiče:</t>
  </si>
  <si>
    <t>v tom podle nejvyššího dosaženého 
vzdělání rodiče:</t>
  </si>
  <si>
    <t>v tom podle ekonomické aktivity rodiče:</t>
  </si>
  <si>
    <t>Hl. m. Praha</t>
  </si>
  <si>
    <t>Česká republika</t>
  </si>
  <si>
    <t>Relativně v %</t>
  </si>
  <si>
    <t>Tab. 6.1.1 Základní údaje o hospodařících domácnostech v hl. m. Praze</t>
  </si>
  <si>
    <t>Tab. 6.1.3 Hospodařící domácnosti podle počtu členů domácnosti v Praze, Středočeském kraji a ČR</t>
  </si>
  <si>
    <t>Tab. 6.1.2 Hospodařící domácnosti podle typu domácnosti v Praze, Středočeském kraji a ČR</t>
  </si>
  <si>
    <t>mobilní (pohyblivé) obydlí</t>
  </si>
  <si>
    <t>nouzové obydlí</t>
  </si>
  <si>
    <t>rekreační chalupa, chata</t>
  </si>
  <si>
    <t>jiný důvod užívání bytu</t>
  </si>
  <si>
    <t xml:space="preserve">x </t>
  </si>
  <si>
    <t>Tab. 6.1.4 Základní údaje o bydlení hospodařících domácností v hl. m. Praze</t>
  </si>
  <si>
    <r>
      <t xml:space="preserve">z toho podle právního důvodu užívání bytu: </t>
    </r>
    <r>
      <rPr>
        <vertAlign val="superscript"/>
        <sz val="8"/>
        <rFont val="Arial"/>
        <family val="2"/>
        <charset val="238"/>
      </rPr>
      <t>1)</t>
    </r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</si>
  <si>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zahrnuty jsou pouze důvody užívání bytu, které v každé jednotlivé kategorii (RD, BD) měly podíl na cleku kategorie větší než 5 %.</t>
    </r>
  </si>
  <si>
    <t>ČR</t>
  </si>
  <si>
    <r>
      <t xml:space="preserve">Tab. 6.4.1 Vícečlenné nerodinné domácnosti podle počtu členů </t>
    </r>
    <r>
      <rPr>
        <b/>
        <sz val="10"/>
        <rFont val="Arial"/>
        <family val="2"/>
        <charset val="238"/>
      </rPr>
      <t>a</t>
    </r>
    <r>
      <rPr>
        <b/>
        <sz val="10"/>
        <rFont val="Arial"/>
        <family val="2"/>
      </rPr>
      <t xml:space="preserve"> počtu</t>
    </r>
    <r>
      <rPr>
        <b/>
        <sz val="10"/>
        <rFont val="Arial"/>
        <family val="2"/>
        <charset val="238"/>
      </rPr>
      <t xml:space="preserve"> osob zařazených
                 mezi pracovní sílu v hl. m. Praze</t>
    </r>
  </si>
  <si>
    <t xml:space="preserve">  x </t>
  </si>
  <si>
    <t>Tab. 6.2.1 Rodinné domácnosti (vč. partnerství osob stejného pohlaví) podle počtu členů 
                a podle typu domácnosti v hl. m. Praze</t>
  </si>
  <si>
    <t>15–24</t>
  </si>
  <si>
    <t>35–44</t>
  </si>
  <si>
    <t>45–54</t>
  </si>
  <si>
    <t>55–64</t>
  </si>
  <si>
    <t>65–74</t>
  </si>
  <si>
    <t>75 a více</t>
  </si>
  <si>
    <t>35–44 let</t>
  </si>
  <si>
    <t>45–54 let</t>
  </si>
  <si>
    <t>55–64 let</t>
  </si>
  <si>
    <t>65–74 let</t>
  </si>
  <si>
    <t>75 let a více</t>
  </si>
  <si>
    <t>Relativně (%)</t>
  </si>
  <si>
    <r>
      <t xml:space="preserve">Relativně v % </t>
    </r>
    <r>
      <rPr>
        <vertAlign val="superscript"/>
        <sz val="8"/>
        <rFont val="Arial"/>
        <family val="2"/>
        <charset val="238"/>
      </rPr>
      <t>1)</t>
    </r>
  </si>
  <si>
    <t>Praha</t>
  </si>
  <si>
    <t>Tab. 6.2.2 Rodinné domácnosti (vč. partnerství osob stejného pohlaví) podle počtu členů 
                a podle typu domácnosti v Praze, Středočeském kraji a ČR</t>
  </si>
  <si>
    <r>
      <t xml:space="preserve">Tab. 6.2.3 Domácnosti tvořené 1 úplnou rodinou – manželské páry a faktická manželství
                 podle </t>
    </r>
    <r>
      <rPr>
        <b/>
        <sz val="10"/>
        <rFont val="Arial"/>
        <family val="2"/>
        <charset val="238"/>
      </rPr>
      <t>nejvyššího dosaženého vzdělání</t>
    </r>
    <r>
      <rPr>
        <b/>
        <sz val="10"/>
        <rFont val="Arial"/>
        <family val="2"/>
      </rPr>
      <t xml:space="preserve"> </t>
    </r>
    <r>
      <rPr>
        <b/>
        <sz val="10"/>
        <rFont val="Arial"/>
        <family val="2"/>
        <charset val="238"/>
      </rPr>
      <t>partnerů v hl. m. Praze</t>
    </r>
  </si>
  <si>
    <r>
      <t xml:space="preserve">Tab. 6.2.4 Domácnosti tvořené 1 úplnou rodinou – manželské páry a faktická manželství
                  podle ekonomické aktivity </t>
    </r>
    <r>
      <rPr>
        <b/>
        <sz val="10"/>
        <rFont val="Arial"/>
        <family val="2"/>
        <charset val="238"/>
      </rPr>
      <t>partnerů v hl. m. Praze</t>
    </r>
  </si>
  <si>
    <t>Tab. 6.2.5 Domácnosti tvořené 1 neúplnou rodinou podle počtu závislých dětí, věku 
                  a rodinného stavu rodiče v hl. m. Praze</t>
  </si>
  <si>
    <t>Tab. 6.2.6 Domácnosti tvořené 1 neúplnou rodinou podle počtu závislých dětí a ekonomické
                  aktivity rodiče v hl. m. Praze</t>
  </si>
  <si>
    <t>Tab. 6.2.7 Rodinné domácnosti podle typu domácnosti a právního důvodu užívání 
                 a velikosti bytu v hl. m. Praze</t>
  </si>
  <si>
    <t>Tab. 6.3.1 Domácnosti jednotlivců podle způsobu bydlení a podle ekonomické aktivity 
                a postavení v zaměstnání v hl. m. Praze</t>
  </si>
  <si>
    <t>Tab. 6.P.1 Základní údaje o bydlení hospodařících domácností bydlících samostatně v bytě v hl. m. Praze</t>
  </si>
  <si>
    <t>Tab. 6.P.2 Hospodařící domácnosti tvořené 1 rodinou podle počtu závislých dětí v Praze, Středočeském kraji a ČR</t>
  </si>
  <si>
    <t>Tab. 6.P.3 Domácnosti tvořené 1 úplnou rodinou – manželské páry a faktická manželství
                podle věku ženy a počtu závislých dětí v hl. m. Praze</t>
  </si>
  <si>
    <t>Domácnosti v SLDB 2021 - příloha</t>
  </si>
  <si>
    <t>Tab. 6.2.4 Domácnosti tvořené 1 úplnou rodinou – manželské páry podle věku ženy 
                a počtu závislých dětí v hl. m. Praze</t>
  </si>
  <si>
    <t>Tab. 6.2.4 Domácnosti tvořené 1 úplnou rodinou – faktická manželství podle věku ženy, 
                a počtu závislých dětí v hl. m. Praze</t>
  </si>
  <si>
    <t>Tab. 6.P.5 Domácnosti tvořené 1 úplnou rodinou podle typu domácnosti v Praze, Středočeském kraji a ČR</t>
  </si>
  <si>
    <t>Tab. 6.P.6 Domácnosti tvořené 1 neúplnou rodinou podle počtu závislých dětí a nejvyššího 
                  dosaženého vzdělání rodiče v hl. m. Praze</t>
  </si>
  <si>
    <t>Tab. 6.P.7 Domácnosti jednotlivců podle pohlaví, rodinného stavu a věku v hl. m. Praze</t>
  </si>
  <si>
    <t>Přílohové tabulky ke kapitole Domácnosti</t>
  </si>
  <si>
    <t>Tab. 6.4.1 Vícečlenné nerodinné domácnosti podle počtu členů a počtu osob zařazených
                 mezi pracovní sílu v hl. m. Praze</t>
  </si>
  <si>
    <t>Nerodinné domácnosti</t>
  </si>
  <si>
    <t>Bydlení rodinných domácností</t>
  </si>
  <si>
    <t>Tab. 6.2.6 Domácnosti tvořené 1 neúplnou rodinou podle počtu závislých dětí a ekonomické aktivity rodiče v hl. m. Praze</t>
  </si>
  <si>
    <t>Tvořené 1 neúplnou rodinou</t>
  </si>
  <si>
    <t>Tab. 6.2.4 Domácnosti tvořené 1 úplnou rodinou – manželské páry a faktická manželství
                  podle ekonomické aktivity partnerů v hl. m. Praze</t>
  </si>
  <si>
    <t>Tab. 6.2.3 Domácnosti tvořené 1 úplnou rodinou – manželské páry a faktická manželství
                 podle nejvyššího dosaženého vzdělání partnerů v hl. m. Praze</t>
  </si>
  <si>
    <t>Tvořené 1 úplnou rodinou</t>
  </si>
  <si>
    <t>Tab. 6.2.2 Rodinné domácnosti (vč. partnerství osob stejného pohlaví) podle počtu členů a podle typu domácnosti v Praze, Středočeském kraji a ČR</t>
  </si>
  <si>
    <t>Tab. 6.2.1 Rodinné domácnosti (vč. partnerství osob stejného pohlaví) podle počtu členů a podle typu domácnosti v hl. m. Praze</t>
  </si>
  <si>
    <t>Základní údaje</t>
  </si>
  <si>
    <r>
      <t>Textové tabulky pro kap. 6 Domácnosti</t>
    </r>
    <r>
      <rPr>
        <sz val="11"/>
        <rFont val="Arial"/>
        <family val="2"/>
        <charset val="238"/>
      </rPr>
      <t/>
    </r>
  </si>
  <si>
    <t>zde</t>
  </si>
  <si>
    <t>Místo v xls souboru</t>
  </si>
  <si>
    <t>publikace ČSÚ Sčítání lidu, domů a bytů - Hl. m. Praha - analýza výsledků - 2021</t>
  </si>
  <si>
    <t>Tab. 6.P.4 Domácnosti tvořené 1 úplnou rodinou – manželské páry, faktická manželství  podle věku ženy 
                a počtu závislých dětí v hl. m. Praze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</si>
</sst>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#,##0\ &quot;Kč&quot;;\-#,##0\ &quot;Kč&quot;"/>
    <numFmt numFmtId="164" formatCode="#,##0_ ;\-#,##0\ "/>
    <numFmt numFmtId="165" formatCode="#,##0.0_ ;\-#,##0.0\ "/>
    <numFmt numFmtId="166" formatCode="#,##0.00_ ;\-#,##0.00\ "/>
    <numFmt numFmtId="167" formatCode="0.00_ ;\-0.00\ "/>
    <numFmt numFmtId="168" formatCode="0.000"/>
    <numFmt numFmtId="169" formatCode="0.0_ ;\-0.0\ "/>
    <numFmt numFmtId="170" formatCode="#,##0.000_ ;\-#,##0.000\ "/>
  </numFmts>
  <fonts count="4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7"/>
      <name val="Arial CE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7"/>
      <name val="Arial"/>
      <family val="2"/>
      <charset val="238"/>
    </font>
    <font>
      <sz val="7.5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 CE"/>
      <family val="2"/>
      <charset val="238"/>
    </font>
    <font>
      <sz val="11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color theme="1"/>
      <name val="Arial CE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</font>
    <font>
      <b/>
      <sz val="8"/>
      <color rgb="FFC00000"/>
      <name val="Arial"/>
      <family val="2"/>
      <charset val="238"/>
    </font>
    <font>
      <sz val="8"/>
      <color rgb="FFC00000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rgb="FFFF0000"/>
      <name val="Arial CE"/>
      <family val="2"/>
      <charset val="238"/>
    </font>
    <font>
      <vertAlign val="superscript"/>
      <sz val="8"/>
      <color theme="1"/>
      <name val="Arial"/>
      <family val="2"/>
      <charset val="238"/>
    </font>
    <font>
      <sz val="10"/>
      <color indexed="8"/>
      <name val="Arial"/>
      <family val="2"/>
    </font>
    <font>
      <sz val="7"/>
      <color rgb="FFFF0000"/>
      <name val="Arial CE"/>
      <family val="2"/>
      <charset val="238"/>
    </font>
    <font>
      <sz val="7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4" fillId="0" borderId="0"/>
    <xf numFmtId="0" fontId="1" fillId="0" borderId="0"/>
    <xf numFmtId="0" fontId="21" fillId="0" borderId="0"/>
    <xf numFmtId="0" fontId="20" fillId="0" borderId="0"/>
    <xf numFmtId="0" fontId="1" fillId="0" borderId="0"/>
    <xf numFmtId="2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1" fillId="0" borderId="0">
      <alignment vertical="top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</cellStyleXfs>
  <cellXfs count="486">
    <xf numFmtId="0" fontId="0" fillId="0" borderId="0" xfId="0"/>
    <xf numFmtId="0" fontId="2" fillId="0" borderId="0" xfId="8" applyFont="1" applyFill="1" applyAlignment="1">
      <alignment horizontal="left"/>
    </xf>
    <xf numFmtId="0" fontId="3" fillId="0" borderId="0" xfId="8" applyFont="1"/>
    <xf numFmtId="0" fontId="21" fillId="0" borderId="0" xfId="6"/>
    <xf numFmtId="0" fontId="21" fillId="0" borderId="0" xfId="6" applyBorder="1"/>
    <xf numFmtId="0" fontId="8" fillId="0" borderId="1" xfId="8" applyFont="1" applyBorder="1"/>
    <xf numFmtId="0" fontId="3" fillId="0" borderId="0" xfId="8" applyFont="1" applyBorder="1"/>
    <xf numFmtId="0" fontId="18" fillId="0" borderId="0" xfId="6" applyFont="1"/>
    <xf numFmtId="0" fontId="10" fillId="0" borderId="0" xfId="6" applyFont="1" applyBorder="1"/>
    <xf numFmtId="0" fontId="21" fillId="0" borderId="0" xfId="6" applyFill="1"/>
    <xf numFmtId="0" fontId="8" fillId="0" borderId="5" xfId="6" applyFont="1" applyBorder="1" applyAlignment="1">
      <alignment horizontal="center" vertical="center" wrapText="1" shrinkToFit="1"/>
    </xf>
    <xf numFmtId="0" fontId="8" fillId="0" borderId="0" xfId="6" applyFont="1" applyBorder="1" applyAlignment="1">
      <alignment horizontal="left" indent="1"/>
    </xf>
    <xf numFmtId="0" fontId="9" fillId="0" borderId="0" xfId="8" applyFont="1" applyFill="1" applyAlignment="1">
      <alignment horizontal="left"/>
    </xf>
    <xf numFmtId="0" fontId="4" fillId="0" borderId="0" xfId="8" applyFont="1"/>
    <xf numFmtId="0" fontId="15" fillId="0" borderId="0" xfId="6" applyFont="1" applyBorder="1"/>
    <xf numFmtId="0" fontId="8" fillId="0" borderId="4" xfId="6" applyFont="1" applyBorder="1" applyAlignment="1">
      <alignment horizontal="center" vertical="center" wrapText="1" shrinkToFit="1"/>
    </xf>
    <xf numFmtId="0" fontId="8" fillId="0" borderId="0" xfId="8" applyFont="1" applyBorder="1" applyAlignment="1">
      <alignment horizontal="left" indent="1"/>
    </xf>
    <xf numFmtId="0" fontId="8" fillId="0" borderId="1" xfId="8" applyFont="1" applyBorder="1" applyAlignment="1">
      <alignment horizontal="left"/>
    </xf>
    <xf numFmtId="0" fontId="8" fillId="0" borderId="0" xfId="6" applyFont="1"/>
    <xf numFmtId="165" fontId="8" fillId="0" borderId="11" xfId="8" applyNumberFormat="1" applyFont="1" applyBorder="1" applyAlignment="1">
      <alignment horizontal="right"/>
    </xf>
    <xf numFmtId="165" fontId="8" fillId="0" borderId="0" xfId="8" applyNumberFormat="1" applyFont="1" applyBorder="1" applyAlignment="1">
      <alignment horizontal="right"/>
    </xf>
    <xf numFmtId="165" fontId="8" fillId="0" borderId="12" xfId="8" applyNumberFormat="1" applyFont="1" applyBorder="1" applyAlignment="1">
      <alignment horizontal="right"/>
    </xf>
    <xf numFmtId="166" fontId="8" fillId="0" borderId="11" xfId="8" applyNumberFormat="1" applyFont="1" applyBorder="1" applyAlignment="1">
      <alignment horizontal="right"/>
    </xf>
    <xf numFmtId="166" fontId="8" fillId="0" borderId="12" xfId="8" applyNumberFormat="1" applyFont="1" applyBorder="1" applyAlignment="1">
      <alignment horizontal="right"/>
    </xf>
    <xf numFmtId="164" fontId="7" fillId="0" borderId="11" xfId="8" applyNumberFormat="1" applyFont="1" applyBorder="1" applyAlignment="1">
      <alignment horizontal="right"/>
    </xf>
    <xf numFmtId="0" fontId="8" fillId="0" borderId="4" xfId="6" applyFont="1" applyBorder="1" applyAlignment="1">
      <alignment horizontal="center" wrapText="1"/>
    </xf>
    <xf numFmtId="0" fontId="7" fillId="0" borderId="2" xfId="6" applyFont="1" applyBorder="1"/>
    <xf numFmtId="0" fontId="8" fillId="0" borderId="1" xfId="6" applyFont="1" applyBorder="1"/>
    <xf numFmtId="0" fontId="8" fillId="0" borderId="1" xfId="6" applyFont="1" applyBorder="1" applyAlignment="1">
      <alignment horizontal="left" indent="1"/>
    </xf>
    <xf numFmtId="0" fontId="8" fillId="0" borderId="1" xfId="6" applyFont="1" applyBorder="1" applyAlignment="1">
      <alignment horizontal="left" indent="2"/>
    </xf>
    <xf numFmtId="164" fontId="16" fillId="0" borderId="12" xfId="6" applyNumberFormat="1" applyFont="1" applyBorder="1"/>
    <xf numFmtId="49" fontId="8" fillId="0" borderId="4" xfId="6" applyNumberFormat="1" applyFont="1" applyBorder="1" applyAlignment="1">
      <alignment horizontal="center" vertical="center" wrapText="1" shrinkToFit="1"/>
    </xf>
    <xf numFmtId="0" fontId="7" fillId="0" borderId="1" xfId="8" applyFont="1" applyBorder="1"/>
    <xf numFmtId="164" fontId="8" fillId="0" borderId="0" xfId="6" applyNumberFormat="1" applyFont="1" applyBorder="1"/>
    <xf numFmtId="166" fontId="8" fillId="0" borderId="12" xfId="6" applyNumberFormat="1" applyFont="1" applyBorder="1"/>
    <xf numFmtId="0" fontId="8" fillId="0" borderId="1" xfId="6" applyFont="1" applyBorder="1" applyAlignment="1">
      <alignment horizontal="left"/>
    </xf>
    <xf numFmtId="0" fontId="8" fillId="0" borderId="1" xfId="6" applyFont="1" applyBorder="1" applyAlignment="1">
      <alignment horizontal="left" indent="3"/>
    </xf>
    <xf numFmtId="164" fontId="7" fillId="0" borderId="0" xfId="6" applyNumberFormat="1" applyFont="1" applyBorder="1"/>
    <xf numFmtId="166" fontId="7" fillId="0" borderId="12" xfId="6" applyNumberFormat="1" applyFont="1" applyBorder="1"/>
    <xf numFmtId="0" fontId="17" fillId="0" borderId="0" xfId="6" applyFont="1" applyBorder="1" applyAlignment="1">
      <alignment horizontal="left"/>
    </xf>
    <xf numFmtId="0" fontId="8" fillId="0" borderId="4" xfId="8" applyFont="1" applyBorder="1" applyAlignment="1">
      <alignment horizontal="center" vertical="center" wrapText="1"/>
    </xf>
    <xf numFmtId="0" fontId="8" fillId="0" borderId="0" xfId="8" applyFont="1" applyBorder="1" applyAlignment="1">
      <alignment wrapText="1"/>
    </xf>
    <xf numFmtId="0" fontId="8" fillId="0" borderId="0" xfId="8" applyFont="1" applyBorder="1" applyAlignment="1">
      <alignment horizontal="left" indent="2"/>
    </xf>
    <xf numFmtId="0" fontId="8" fillId="0" borderId="1" xfId="6" applyFont="1" applyBorder="1" applyAlignment="1">
      <alignment wrapText="1"/>
    </xf>
    <xf numFmtId="164" fontId="17" fillId="0" borderId="0" xfId="6" applyNumberFormat="1" applyFont="1" applyBorder="1"/>
    <xf numFmtId="164" fontId="17" fillId="0" borderId="12" xfId="6" applyNumberFormat="1" applyFont="1" applyBorder="1"/>
    <xf numFmtId="164" fontId="17" fillId="0" borderId="11" xfId="6" applyNumberFormat="1" applyFont="1" applyBorder="1"/>
    <xf numFmtId="0" fontId="14" fillId="0" borderId="4" xfId="8" applyFont="1" applyBorder="1" applyAlignment="1">
      <alignment horizontal="center" vertical="center"/>
    </xf>
    <xf numFmtId="0" fontId="14" fillId="0" borderId="5" xfId="8" applyFont="1" applyBorder="1" applyAlignment="1">
      <alignment horizontal="center" vertical="center"/>
    </xf>
    <xf numFmtId="0" fontId="7" fillId="0" borderId="1" xfId="6" applyFont="1" applyBorder="1" applyAlignment="1">
      <alignment wrapText="1"/>
    </xf>
    <xf numFmtId="0" fontId="8" fillId="0" borderId="1" xfId="8" applyFont="1" applyBorder="1" applyAlignment="1">
      <alignment wrapText="1"/>
    </xf>
    <xf numFmtId="0" fontId="8" fillId="0" borderId="1" xfId="8" applyFont="1" applyFill="1" applyBorder="1" applyAlignment="1">
      <alignment horizontal="left" indent="1"/>
    </xf>
    <xf numFmtId="49" fontId="7" fillId="0" borderId="8" xfId="0" applyNumberFormat="1" applyFont="1" applyBorder="1" applyAlignment="1">
      <alignment horizontal="left" wrapText="1"/>
    </xf>
    <xf numFmtId="164" fontId="17" fillId="0" borderId="0" xfId="6" applyNumberFormat="1" applyFont="1"/>
    <xf numFmtId="0" fontId="15" fillId="0" borderId="0" xfId="6" applyFont="1"/>
    <xf numFmtId="49" fontId="8" fillId="0" borderId="1" xfId="6" applyNumberFormat="1" applyFont="1" applyBorder="1" applyAlignment="1">
      <alignment horizontal="left" indent="1"/>
    </xf>
    <xf numFmtId="164" fontId="8" fillId="0" borderId="11" xfId="8" applyNumberFormat="1" applyFont="1" applyBorder="1" applyAlignment="1">
      <alignment horizontal="right"/>
    </xf>
    <xf numFmtId="164" fontId="8" fillId="0" borderId="0" xfId="8" applyNumberFormat="1" applyFont="1" applyBorder="1" applyAlignment="1">
      <alignment horizontal="right"/>
    </xf>
    <xf numFmtId="164" fontId="8" fillId="0" borderId="12" xfId="8" applyNumberFormat="1" applyFont="1" applyBorder="1" applyAlignment="1">
      <alignment horizontal="right"/>
    </xf>
    <xf numFmtId="164" fontId="8" fillId="0" borderId="12" xfId="6" applyNumberFormat="1" applyFont="1" applyBorder="1" applyAlignment="1">
      <alignment horizontal="right"/>
    </xf>
    <xf numFmtId="164" fontId="16" fillId="0" borderId="0" xfId="6" applyNumberFormat="1" applyFont="1" applyAlignment="1"/>
    <xf numFmtId="164" fontId="16" fillId="0" borderId="0" xfId="6" applyNumberFormat="1" applyFont="1" applyBorder="1" applyAlignment="1"/>
    <xf numFmtId="164" fontId="16" fillId="0" borderId="12" xfId="6" applyNumberFormat="1" applyFont="1" applyBorder="1" applyAlignment="1"/>
    <xf numFmtId="164" fontId="16" fillId="0" borderId="12" xfId="6" applyNumberFormat="1" applyFont="1" applyFill="1" applyBorder="1" applyAlignment="1"/>
    <xf numFmtId="164" fontId="17" fillId="0" borderId="0" xfId="6" applyNumberFormat="1" applyFont="1" applyBorder="1" applyAlignment="1"/>
    <xf numFmtId="164" fontId="17" fillId="0" borderId="12" xfId="6" applyNumberFormat="1" applyFont="1" applyBorder="1" applyAlignment="1"/>
    <xf numFmtId="164" fontId="8" fillId="0" borderId="0" xfId="0" applyNumberFormat="1" applyFont="1" applyBorder="1" applyAlignment="1"/>
    <xf numFmtId="165" fontId="17" fillId="0" borderId="11" xfId="0" applyNumberFormat="1" applyFont="1" applyBorder="1" applyAlignment="1"/>
    <xf numFmtId="165" fontId="17" fillId="0" borderId="0" xfId="0" applyNumberFormat="1" applyFont="1" applyAlignment="1"/>
    <xf numFmtId="165" fontId="17" fillId="0" borderId="12" xfId="0" applyNumberFormat="1" applyFont="1" applyBorder="1" applyAlignment="1"/>
    <xf numFmtId="164" fontId="7" fillId="0" borderId="7" xfId="8" applyNumberFormat="1" applyFont="1" applyBorder="1" applyAlignment="1">
      <alignment horizontal="right"/>
    </xf>
    <xf numFmtId="164" fontId="8" fillId="0" borderId="11" xfId="8" applyNumberFormat="1" applyFont="1" applyBorder="1" applyAlignment="1"/>
    <xf numFmtId="164" fontId="8" fillId="0" borderId="11" xfId="0" applyNumberFormat="1" applyFont="1" applyBorder="1" applyAlignment="1"/>
    <xf numFmtId="164" fontId="16" fillId="0" borderId="0" xfId="6" applyNumberFormat="1" applyFont="1" applyBorder="1"/>
    <xf numFmtId="164" fontId="16" fillId="0" borderId="11" xfId="6" applyNumberFormat="1" applyFont="1" applyBorder="1"/>
    <xf numFmtId="164" fontId="8" fillId="0" borderId="1" xfId="8" applyNumberFormat="1" applyFont="1" applyBorder="1" applyAlignment="1"/>
    <xf numFmtId="164" fontId="8" fillId="0" borderId="0" xfId="8" applyNumberFormat="1" applyFont="1" applyBorder="1" applyAlignment="1"/>
    <xf numFmtId="0" fontId="19" fillId="0" borderId="0" xfId="0" applyFont="1" applyBorder="1"/>
    <xf numFmtId="0" fontId="19" fillId="0" borderId="0" xfId="0" applyFont="1"/>
    <xf numFmtId="49" fontId="7" fillId="0" borderId="8" xfId="0" applyNumberFormat="1" applyFont="1" applyBorder="1" applyAlignment="1">
      <alignment horizontal="left"/>
    </xf>
    <xf numFmtId="165" fontId="8" fillId="0" borderId="0" xfId="0" applyNumberFormat="1" applyFont="1" applyBorder="1" applyAlignment="1">
      <alignment horizontal="right"/>
    </xf>
    <xf numFmtId="0" fontId="23" fillId="0" borderId="0" xfId="0" applyFont="1"/>
    <xf numFmtId="0" fontId="24" fillId="0" borderId="5" xfId="0" applyFont="1" applyBorder="1" applyAlignment="1">
      <alignment horizontal="center" vertical="center" wrapText="1"/>
    </xf>
    <xf numFmtId="164" fontId="7" fillId="0" borderId="11" xfId="8" applyNumberFormat="1" applyFont="1" applyBorder="1" applyAlignment="1"/>
    <xf numFmtId="0" fontId="7" fillId="0" borderId="1" xfId="0" applyFont="1" applyBorder="1" applyAlignment="1">
      <alignment horizontal="left" wrapText="1"/>
    </xf>
    <xf numFmtId="164" fontId="24" fillId="0" borderId="11" xfId="0" applyNumberFormat="1" applyFont="1" applyBorder="1"/>
    <xf numFmtId="164" fontId="25" fillId="0" borderId="11" xfId="0" applyNumberFormat="1" applyFont="1" applyBorder="1"/>
    <xf numFmtId="167" fontId="25" fillId="0" borderId="12" xfId="0" applyNumberFormat="1" applyFont="1" applyBorder="1"/>
    <xf numFmtId="167" fontId="24" fillId="0" borderId="12" xfId="0" applyNumberFormat="1" applyFont="1" applyBorder="1"/>
    <xf numFmtId="0" fontId="6" fillId="0" borderId="0" xfId="6" applyFont="1"/>
    <xf numFmtId="0" fontId="6" fillId="0" borderId="0" xfId="6" applyFont="1" applyFill="1"/>
    <xf numFmtId="0" fontId="8" fillId="0" borderId="4" xfId="6" applyFont="1" applyBorder="1" applyAlignment="1">
      <alignment horizontal="center" vertical="center" wrapText="1" shrinkToFit="1"/>
    </xf>
    <xf numFmtId="0" fontId="8" fillId="0" borderId="5" xfId="6" applyFont="1" applyBorder="1" applyAlignment="1">
      <alignment horizontal="center" vertical="center" wrapText="1" shrinkToFit="1"/>
    </xf>
    <xf numFmtId="164" fontId="6" fillId="0" borderId="12" xfId="6" applyNumberFormat="1" applyFont="1" applyFill="1" applyBorder="1" applyAlignment="1">
      <alignment horizontal="right"/>
    </xf>
    <xf numFmtId="166" fontId="8" fillId="0" borderId="11" xfId="8" applyNumberFormat="1" applyFont="1" applyBorder="1" applyAlignment="1"/>
    <xf numFmtId="0" fontId="8" fillId="0" borderId="0" xfId="6" applyFont="1" applyFill="1" applyBorder="1" applyAlignment="1">
      <alignment horizontal="left" indent="2"/>
    </xf>
    <xf numFmtId="0" fontId="6" fillId="0" borderId="4" xfId="6" applyFont="1" applyBorder="1" applyAlignment="1">
      <alignment horizontal="center" vertical="center" wrapText="1" shrinkToFit="1"/>
    </xf>
    <xf numFmtId="0" fontId="8" fillId="0" borderId="4" xfId="6" applyFont="1" applyBorder="1" applyAlignment="1">
      <alignment horizontal="center" vertical="center" wrapText="1" shrinkToFit="1"/>
    </xf>
    <xf numFmtId="0" fontId="24" fillId="0" borderId="4" xfId="0" applyFont="1" applyBorder="1" applyAlignment="1">
      <alignment horizontal="center" vertical="center" wrapText="1"/>
    </xf>
    <xf numFmtId="0" fontId="20" fillId="0" borderId="0" xfId="0" applyFont="1"/>
    <xf numFmtId="0" fontId="20" fillId="0" borderId="0" xfId="6" applyFont="1"/>
    <xf numFmtId="0" fontId="20" fillId="0" borderId="0" xfId="6" applyFont="1" applyBorder="1"/>
    <xf numFmtId="0" fontId="20" fillId="0" borderId="0" xfId="6" applyFont="1" applyFill="1"/>
    <xf numFmtId="0" fontId="13" fillId="0" borderId="0" xfId="6" applyFont="1"/>
    <xf numFmtId="0" fontId="6" fillId="0" borderId="0" xfId="6" applyFont="1" applyBorder="1"/>
    <xf numFmtId="0" fontId="4" fillId="0" borderId="0" xfId="8" applyFont="1" applyBorder="1"/>
    <xf numFmtId="165" fontId="6" fillId="0" borderId="0" xfId="6" applyNumberFormat="1" applyFont="1"/>
    <xf numFmtId="165" fontId="6" fillId="0" borderId="0" xfId="6" applyNumberFormat="1" applyFont="1" applyBorder="1"/>
    <xf numFmtId="164" fontId="6" fillId="0" borderId="11" xfId="6" applyNumberFormat="1" applyFont="1" applyBorder="1" applyAlignment="1">
      <alignment horizontal="right"/>
    </xf>
    <xf numFmtId="164" fontId="6" fillId="0" borderId="12" xfId="6" applyNumberFormat="1" applyFont="1" applyBorder="1" applyAlignment="1">
      <alignment horizontal="right"/>
    </xf>
    <xf numFmtId="164" fontId="20" fillId="0" borderId="0" xfId="6" applyNumberFormat="1" applyFont="1"/>
    <xf numFmtId="0" fontId="24" fillId="0" borderId="4" xfId="8" applyFont="1" applyBorder="1" applyAlignment="1">
      <alignment horizontal="center" vertical="center" wrapText="1"/>
    </xf>
    <xf numFmtId="0" fontId="6" fillId="0" borderId="4" xfId="6" applyFont="1" applyFill="1" applyBorder="1" applyAlignment="1">
      <alignment horizontal="center" vertical="center" wrapText="1" shrinkToFit="1"/>
    </xf>
    <xf numFmtId="0" fontId="24" fillId="0" borderId="0" xfId="0" applyFont="1"/>
    <xf numFmtId="0" fontId="24" fillId="0" borderId="4" xfId="0" applyFont="1" applyFill="1" applyBorder="1" applyAlignment="1">
      <alignment horizontal="center" vertical="center" wrapText="1"/>
    </xf>
    <xf numFmtId="166" fontId="8" fillId="0" borderId="12" xfId="8" applyNumberFormat="1" applyFont="1" applyBorder="1" applyAlignment="1"/>
    <xf numFmtId="0" fontId="24" fillId="0" borderId="0" xfId="0" applyFont="1" applyBorder="1" applyAlignment="1">
      <alignment horizontal="left" wrapText="1" indent="1"/>
    </xf>
    <xf numFmtId="164" fontId="24" fillId="0" borderId="0" xfId="0" applyNumberFormat="1" applyFont="1" applyBorder="1"/>
    <xf numFmtId="166" fontId="8" fillId="0" borderId="0" xfId="8" applyNumberFormat="1" applyFont="1" applyBorder="1" applyAlignment="1"/>
    <xf numFmtId="0" fontId="7" fillId="0" borderId="1" xfId="8" applyFont="1" applyFill="1" applyBorder="1" applyAlignment="1">
      <alignment wrapText="1"/>
    </xf>
    <xf numFmtId="0" fontId="8" fillId="0" borderId="1" xfId="6" applyFont="1" applyFill="1" applyBorder="1" applyAlignment="1">
      <alignment horizontal="left" wrapText="1" indent="1"/>
    </xf>
    <xf numFmtId="0" fontId="8" fillId="0" borderId="1" xfId="6" applyFont="1" applyFill="1" applyBorder="1" applyAlignment="1">
      <alignment horizontal="left" indent="2"/>
    </xf>
    <xf numFmtId="0" fontId="7" fillId="0" borderId="0" xfId="6" applyFont="1" applyFill="1" applyBorder="1"/>
    <xf numFmtId="0" fontId="6" fillId="0" borderId="0" xfId="6" applyFont="1" applyFill="1" applyBorder="1"/>
    <xf numFmtId="0" fontId="26" fillId="0" borderId="0" xfId="6" applyFont="1" applyFill="1" applyBorder="1"/>
    <xf numFmtId="0" fontId="4" fillId="0" borderId="0" xfId="6" applyFont="1"/>
    <xf numFmtId="0" fontId="4" fillId="0" borderId="0" xfId="8" applyFont="1" applyFill="1"/>
    <xf numFmtId="164" fontId="7" fillId="0" borderId="1" xfId="8" applyNumberFormat="1" applyFont="1" applyFill="1" applyBorder="1" applyAlignment="1">
      <alignment horizontal="right"/>
    </xf>
    <xf numFmtId="164" fontId="7" fillId="0" borderId="12" xfId="8" applyNumberFormat="1" applyFont="1" applyFill="1" applyBorder="1" applyAlignment="1">
      <alignment horizontal="right"/>
    </xf>
    <xf numFmtId="0" fontId="4" fillId="0" borderId="0" xfId="6" applyFont="1" applyFill="1"/>
    <xf numFmtId="0" fontId="23" fillId="0" borderId="0" xfId="0" applyFont="1" applyFill="1" applyAlignment="1">
      <alignment horizontal="left"/>
    </xf>
    <xf numFmtId="0" fontId="4" fillId="0" borderId="0" xfId="8" applyFont="1" applyFill="1" applyBorder="1"/>
    <xf numFmtId="0" fontId="8" fillId="0" borderId="3" xfId="8" applyFont="1" applyFill="1" applyBorder="1" applyAlignment="1">
      <alignment horizontal="center" vertical="center" wrapText="1"/>
    </xf>
    <xf numFmtId="0" fontId="8" fillId="0" borderId="16" xfId="8" applyFont="1" applyFill="1" applyBorder="1" applyAlignment="1">
      <alignment horizontal="center" vertical="center" wrapText="1"/>
    </xf>
    <xf numFmtId="0" fontId="8" fillId="0" borderId="9" xfId="8" applyFont="1" applyFill="1" applyBorder="1" applyAlignment="1">
      <alignment horizontal="center" vertical="center" wrapText="1"/>
    </xf>
    <xf numFmtId="164" fontId="7" fillId="0" borderId="11" xfId="8" applyNumberFormat="1" applyFont="1" applyFill="1" applyBorder="1" applyAlignment="1">
      <alignment horizontal="right"/>
    </xf>
    <xf numFmtId="164" fontId="8" fillId="0" borderId="0" xfId="6" applyNumberFormat="1" applyFont="1" applyFill="1"/>
    <xf numFmtId="164" fontId="7" fillId="0" borderId="7" xfId="8" applyNumberFormat="1" applyFont="1" applyFill="1" applyBorder="1" applyAlignment="1">
      <alignment horizontal="right"/>
    </xf>
    <xf numFmtId="0" fontId="6" fillId="0" borderId="0" xfId="6" applyFont="1" applyFill="1" applyBorder="1" applyAlignment="1">
      <alignment horizontal="left" indent="1"/>
    </xf>
    <xf numFmtId="164" fontId="8" fillId="0" borderId="11" xfId="8" applyNumberFormat="1" applyFont="1" applyFill="1" applyBorder="1" applyAlignment="1">
      <alignment horizontal="right"/>
    </xf>
    <xf numFmtId="0" fontId="8" fillId="0" borderId="9" xfId="6" applyFont="1" applyBorder="1" applyAlignment="1">
      <alignment horizontal="center" vertical="center"/>
    </xf>
    <xf numFmtId="164" fontId="7" fillId="0" borderId="12" xfId="6" applyNumberFormat="1" applyFont="1" applyFill="1" applyBorder="1" applyAlignment="1">
      <alignment horizontal="right"/>
    </xf>
    <xf numFmtId="0" fontId="7" fillId="0" borderId="0" xfId="6" applyFont="1" applyFill="1" applyBorder="1" applyAlignment="1">
      <alignment horizontal="left"/>
    </xf>
    <xf numFmtId="0" fontId="8" fillId="0" borderId="0" xfId="6" applyFont="1" applyFill="1" applyBorder="1" applyAlignment="1">
      <alignment horizontal="left"/>
    </xf>
    <xf numFmtId="0" fontId="8" fillId="0" borderId="0" xfId="6" applyFont="1" applyFill="1" applyBorder="1" applyAlignment="1">
      <alignment horizontal="left" indent="1"/>
    </xf>
    <xf numFmtId="0" fontId="6" fillId="0" borderId="0" xfId="0" applyFont="1"/>
    <xf numFmtId="0" fontId="19" fillId="0" borderId="0" xfId="0" applyFont="1" applyFill="1"/>
    <xf numFmtId="0" fontId="8" fillId="0" borderId="0" xfId="8" applyFont="1" applyFill="1" applyBorder="1" applyAlignment="1">
      <alignment horizontal="left" indent="2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8" applyFont="1" applyFill="1" applyBorder="1" applyAlignment="1">
      <alignment wrapText="1"/>
    </xf>
    <xf numFmtId="0" fontId="10" fillId="0" borderId="0" xfId="6" applyFont="1" applyFill="1" applyBorder="1"/>
    <xf numFmtId="0" fontId="22" fillId="0" borderId="0" xfId="12"/>
    <xf numFmtId="164" fontId="6" fillId="0" borderId="11" xfId="6" applyNumberFormat="1" applyFont="1" applyBorder="1" applyAlignment="1"/>
    <xf numFmtId="164" fontId="6" fillId="0" borderId="12" xfId="6" applyNumberFormat="1" applyFont="1" applyBorder="1" applyAlignment="1"/>
    <xf numFmtId="164" fontId="6" fillId="0" borderId="0" xfId="6" applyNumberFormat="1" applyFont="1" applyBorder="1" applyAlignment="1"/>
    <xf numFmtId="0" fontId="0" fillId="0" borderId="0" xfId="0" applyAlignment="1"/>
    <xf numFmtId="0" fontId="30" fillId="0" borderId="0" xfId="0" applyFont="1" applyAlignment="1"/>
    <xf numFmtId="0" fontId="30" fillId="0" borderId="0" xfId="0" applyFont="1" applyAlignment="1">
      <alignment wrapText="1"/>
    </xf>
    <xf numFmtId="167" fontId="24" fillId="0" borderId="0" xfId="0" applyNumberFormat="1" applyFont="1" applyBorder="1"/>
    <xf numFmtId="0" fontId="31" fillId="0" borderId="0" xfId="4" applyFont="1" applyAlignment="1"/>
    <xf numFmtId="0" fontId="24" fillId="0" borderId="0" xfId="0" applyFont="1" applyBorder="1" applyAlignment="1">
      <alignment vertical="center"/>
    </xf>
    <xf numFmtId="0" fontId="9" fillId="0" borderId="0" xfId="0" applyFont="1" applyBorder="1" applyAlignment="1"/>
    <xf numFmtId="0" fontId="23" fillId="0" borderId="0" xfId="0" applyFont="1" applyBorder="1" applyAlignment="1"/>
    <xf numFmtId="167" fontId="25" fillId="0" borderId="0" xfId="0" applyNumberFormat="1" applyFont="1" applyBorder="1" applyAlignment="1"/>
    <xf numFmtId="167" fontId="24" fillId="0" borderId="0" xfId="0" applyNumberFormat="1" applyFont="1" applyBorder="1" applyAlignment="1"/>
    <xf numFmtId="0" fontId="32" fillId="0" borderId="0" xfId="0" applyFont="1"/>
    <xf numFmtId="164" fontId="17" fillId="0" borderId="12" xfId="6" applyNumberFormat="1" applyFont="1" applyFill="1" applyBorder="1" applyAlignment="1"/>
    <xf numFmtId="164" fontId="6" fillId="0" borderId="12" xfId="6" applyNumberFormat="1" applyFont="1" applyFill="1" applyBorder="1" applyAlignment="1"/>
    <xf numFmtId="0" fontId="15" fillId="0" borderId="0" xfId="6" applyFont="1" applyAlignment="1">
      <alignment wrapText="1"/>
    </xf>
    <xf numFmtId="0" fontId="5" fillId="0" borderId="0" xfId="6" applyFont="1" applyFill="1" applyBorder="1" applyAlignment="1">
      <alignment horizontal="left"/>
    </xf>
    <xf numFmtId="0" fontId="22" fillId="0" borderId="0" xfId="12" applyBorder="1"/>
    <xf numFmtId="0" fontId="8" fillId="0" borderId="1" xfId="6" applyFont="1" applyBorder="1" applyAlignment="1">
      <alignment horizontal="left" wrapText="1" indent="1"/>
    </xf>
    <xf numFmtId="0" fontId="8" fillId="0" borderId="4" xfId="6" applyFont="1" applyBorder="1" applyAlignment="1">
      <alignment horizontal="center" vertical="center" wrapText="1" shrinkToFit="1"/>
    </xf>
    <xf numFmtId="166" fontId="8" fillId="0" borderId="12" xfId="6" applyNumberFormat="1" applyFont="1" applyFill="1" applyBorder="1" applyAlignment="1"/>
    <xf numFmtId="166" fontId="8" fillId="0" borderId="12" xfId="6" applyNumberFormat="1" applyFont="1" applyFill="1" applyBorder="1" applyAlignment="1">
      <alignment horizontal="right"/>
    </xf>
    <xf numFmtId="164" fontId="7" fillId="0" borderId="0" xfId="6" applyNumberFormat="1" applyFont="1" applyFill="1" applyBorder="1" applyAlignment="1">
      <alignment horizontal="right"/>
    </xf>
    <xf numFmtId="166" fontId="7" fillId="0" borderId="12" xfId="6" applyNumberFormat="1" applyFont="1" applyFill="1" applyBorder="1" applyAlignment="1">
      <alignment horizontal="right"/>
    </xf>
    <xf numFmtId="164" fontId="8" fillId="0" borderId="0" xfId="6" applyNumberFormat="1" applyFont="1" applyFill="1" applyBorder="1" applyAlignment="1"/>
    <xf numFmtId="164" fontId="8" fillId="0" borderId="0" xfId="6" applyNumberFormat="1" applyFont="1" applyFill="1" applyBorder="1" applyAlignment="1">
      <alignment horizontal="right"/>
    </xf>
    <xf numFmtId="0" fontId="33" fillId="0" borderId="0" xfId="6" applyFont="1"/>
    <xf numFmtId="164" fontId="6" fillId="0" borderId="0" xfId="6" applyNumberFormat="1" applyFont="1" applyBorder="1"/>
    <xf numFmtId="164" fontId="6" fillId="0" borderId="12" xfId="6" applyNumberFormat="1" applyFont="1" applyBorder="1"/>
    <xf numFmtId="164" fontId="6" fillId="0" borderId="11" xfId="6" applyNumberFormat="1" applyFont="1" applyBorder="1"/>
    <xf numFmtId="164" fontId="7" fillId="0" borderId="12" xfId="8" applyNumberFormat="1" applyFont="1" applyBorder="1" applyAlignment="1">
      <alignment horizontal="right"/>
    </xf>
    <xf numFmtId="164" fontId="24" fillId="0" borderId="0" xfId="6" applyNumberFormat="1" applyFont="1"/>
    <xf numFmtId="164" fontId="24" fillId="0" borderId="11" xfId="6" applyNumberFormat="1" applyFont="1" applyBorder="1"/>
    <xf numFmtId="164" fontId="24" fillId="0" borderId="11" xfId="6" applyNumberFormat="1" applyFont="1" applyFill="1" applyBorder="1"/>
    <xf numFmtId="164" fontId="24" fillId="0" borderId="0" xfId="6" applyNumberFormat="1" applyFont="1" applyFill="1"/>
    <xf numFmtId="164" fontId="25" fillId="0" borderId="7" xfId="6" applyNumberFormat="1" applyFont="1" applyBorder="1"/>
    <xf numFmtId="164" fontId="25" fillId="0" borderId="0" xfId="6" applyNumberFormat="1" applyFont="1"/>
    <xf numFmtId="166" fontId="8" fillId="0" borderId="11" xfId="8" applyNumberFormat="1" applyFont="1" applyFill="1" applyBorder="1" applyAlignment="1">
      <alignment horizontal="right"/>
    </xf>
    <xf numFmtId="166" fontId="24" fillId="0" borderId="11" xfId="6" applyNumberFormat="1" applyFont="1" applyFill="1" applyBorder="1"/>
    <xf numFmtId="166" fontId="24" fillId="0" borderId="0" xfId="6" applyNumberFormat="1" applyFont="1" applyFill="1"/>
    <xf numFmtId="0" fontId="8" fillId="0" borderId="0" xfId="8" applyFont="1" applyBorder="1" applyAlignment="1">
      <alignment horizontal="left"/>
    </xf>
    <xf numFmtId="0" fontId="8" fillId="0" borderId="0" xfId="8" applyFont="1" applyBorder="1" applyAlignment="1">
      <alignment horizontal="left" wrapText="1"/>
    </xf>
    <xf numFmtId="164" fontId="7" fillId="0" borderId="12" xfId="6" applyNumberFormat="1" applyFont="1" applyBorder="1"/>
    <xf numFmtId="164" fontId="8" fillId="0" borderId="12" xfId="6" applyNumberFormat="1" applyFont="1" applyBorder="1"/>
    <xf numFmtId="164" fontId="17" fillId="0" borderId="12" xfId="6" applyNumberFormat="1" applyFont="1" applyBorder="1" applyAlignment="1">
      <alignment horizontal="right"/>
    </xf>
    <xf numFmtId="164" fontId="8" fillId="0" borderId="12" xfId="6" applyNumberFormat="1" applyFont="1" applyFill="1" applyBorder="1" applyAlignment="1">
      <alignment horizontal="right"/>
    </xf>
    <xf numFmtId="164" fontId="7" fillId="0" borderId="7" xfId="6" applyNumberFormat="1" applyFont="1" applyFill="1" applyBorder="1"/>
    <xf numFmtId="164" fontId="7" fillId="0" borderId="0" xfId="6" applyNumberFormat="1" applyFont="1" applyFill="1"/>
    <xf numFmtId="164" fontId="8" fillId="0" borderId="11" xfId="6" applyNumberFormat="1" applyFont="1" applyFill="1" applyBorder="1" applyAlignment="1">
      <alignment horizontal="right"/>
    </xf>
    <xf numFmtId="164" fontId="8" fillId="0" borderId="11" xfId="6" applyNumberFormat="1" applyFont="1" applyFill="1" applyBorder="1"/>
    <xf numFmtId="164" fontId="8" fillId="0" borderId="12" xfId="8" applyNumberFormat="1" applyFont="1" applyFill="1" applyBorder="1" applyAlignment="1">
      <alignment horizontal="right"/>
    </xf>
    <xf numFmtId="164" fontId="8" fillId="0" borderId="0" xfId="8" applyNumberFormat="1" applyFont="1" applyFill="1" applyBorder="1" applyAlignment="1">
      <alignment horizontal="right"/>
    </xf>
    <xf numFmtId="165" fontId="8" fillId="0" borderId="11" xfId="0" applyNumberFormat="1" applyFont="1" applyBorder="1" applyAlignment="1">
      <alignment horizontal="right"/>
    </xf>
    <xf numFmtId="165" fontId="8" fillId="0" borderId="12" xfId="0" applyNumberFormat="1" applyFont="1" applyBorder="1" applyAlignment="1">
      <alignment horizontal="right"/>
    </xf>
    <xf numFmtId="164" fontId="8" fillId="0" borderId="12" xfId="6" applyNumberFormat="1" applyFont="1" applyFill="1" applyBorder="1" applyAlignment="1"/>
    <xf numFmtId="164" fontId="8" fillId="0" borderId="11" xfId="6" applyNumberFormat="1" applyFont="1" applyFill="1" applyBorder="1" applyAlignment="1"/>
    <xf numFmtId="164" fontId="6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 indent="1"/>
    </xf>
    <xf numFmtId="0" fontId="30" fillId="0" borderId="0" xfId="0" applyFont="1" applyAlignment="1">
      <alignment horizontal="left" vertical="center" wrapText="1"/>
    </xf>
    <xf numFmtId="0" fontId="8" fillId="0" borderId="4" xfId="6" applyFont="1" applyBorder="1" applyAlignment="1">
      <alignment horizontal="center" vertical="center" wrapText="1" shrinkToFit="1"/>
    </xf>
    <xf numFmtId="164" fontId="17" fillId="0" borderId="7" xfId="6" applyNumberFormat="1" applyFont="1" applyBorder="1" applyAlignment="1"/>
    <xf numFmtId="164" fontId="17" fillId="0" borderId="7" xfId="6" applyNumberFormat="1" applyFont="1" applyFill="1" applyBorder="1" applyAlignment="1"/>
    <xf numFmtId="164" fontId="24" fillId="0" borderId="0" xfId="0" applyNumberFormat="1" applyFont="1"/>
    <xf numFmtId="164" fontId="6" fillId="0" borderId="11" xfId="6" applyNumberFormat="1" applyFont="1" applyFill="1" applyBorder="1" applyAlignment="1"/>
    <xf numFmtId="0" fontId="26" fillId="0" borderId="0" xfId="0" applyFont="1" applyFill="1" applyBorder="1"/>
    <xf numFmtId="0" fontId="26" fillId="0" borderId="0" xfId="0" applyFont="1" applyFill="1" applyBorder="1" applyAlignment="1">
      <alignment vertical="top"/>
    </xf>
    <xf numFmtId="164" fontId="25" fillId="0" borderId="0" xfId="0" applyNumberFormat="1" applyFont="1"/>
    <xf numFmtId="0" fontId="26" fillId="0" borderId="0" xfId="0" applyFont="1" applyFill="1"/>
    <xf numFmtId="164" fontId="17" fillId="0" borderId="11" xfId="6" applyNumberFormat="1" applyFont="1" applyBorder="1" applyAlignment="1"/>
    <xf numFmtId="164" fontId="17" fillId="0" borderId="11" xfId="6" applyNumberFormat="1" applyFont="1" applyFill="1" applyBorder="1" applyAlignment="1"/>
    <xf numFmtId="0" fontId="7" fillId="0" borderId="1" xfId="6" applyFont="1" applyBorder="1" applyAlignment="1">
      <alignment horizontal="left" wrapText="1" indent="1"/>
    </xf>
    <xf numFmtId="0" fontId="8" fillId="0" borderId="1" xfId="6" applyFont="1" applyBorder="1" applyAlignment="1">
      <alignment horizontal="left" wrapText="1" indent="2"/>
    </xf>
    <xf numFmtId="0" fontId="7" fillId="0" borderId="1" xfId="6" applyFont="1" applyBorder="1" applyAlignment="1">
      <alignment horizontal="left" indent="1"/>
    </xf>
    <xf numFmtId="165" fontId="6" fillId="0" borderId="11" xfId="6" applyNumberFormat="1" applyFont="1" applyBorder="1" applyAlignment="1"/>
    <xf numFmtId="165" fontId="6" fillId="0" borderId="11" xfId="6" applyNumberFormat="1" applyFont="1" applyFill="1" applyBorder="1" applyAlignment="1"/>
    <xf numFmtId="165" fontId="24" fillId="0" borderId="0" xfId="0" applyNumberFormat="1" applyFont="1"/>
    <xf numFmtId="166" fontId="6" fillId="0" borderId="11" xfId="6" applyNumberFormat="1" applyFont="1" applyBorder="1" applyAlignment="1"/>
    <xf numFmtId="166" fontId="6" fillId="0" borderId="11" xfId="6" applyNumberFormat="1" applyFont="1" applyFill="1" applyBorder="1" applyAlignment="1"/>
    <xf numFmtId="166" fontId="24" fillId="0" borderId="0" xfId="0" applyNumberFormat="1" applyFont="1"/>
    <xf numFmtId="0" fontId="6" fillId="0" borderId="0" xfId="6" applyFont="1" applyFill="1" applyBorder="1" applyAlignment="1">
      <alignment horizontal="left"/>
    </xf>
    <xf numFmtId="0" fontId="8" fillId="0" borderId="0" xfId="6" applyFont="1" applyFill="1" applyBorder="1" applyAlignment="1"/>
    <xf numFmtId="0" fontId="32" fillId="0" borderId="0" xfId="0" applyFont="1" applyBorder="1"/>
    <xf numFmtId="0" fontId="27" fillId="0" borderId="0" xfId="0" applyFont="1" applyBorder="1"/>
    <xf numFmtId="0" fontId="27" fillId="0" borderId="0" xfId="0" applyFont="1"/>
    <xf numFmtId="0" fontId="35" fillId="0" borderId="0" xfId="13" applyFont="1" applyAlignment="1">
      <alignment horizontal="right"/>
    </xf>
    <xf numFmtId="0" fontId="8" fillId="0" borderId="4" xfId="0" applyFont="1" applyBorder="1" applyAlignment="1">
      <alignment horizontal="center" vertical="center"/>
    </xf>
    <xf numFmtId="164" fontId="7" fillId="0" borderId="11" xfId="0" applyNumberFormat="1" applyFont="1" applyBorder="1" applyAlignment="1"/>
    <xf numFmtId="164" fontId="7" fillId="0" borderId="0" xfId="0" applyNumberFormat="1" applyFont="1" applyAlignment="1"/>
    <xf numFmtId="164" fontId="7" fillId="0" borderId="12" xfId="0" applyNumberFormat="1" applyFont="1" applyBorder="1" applyAlignment="1"/>
    <xf numFmtId="165" fontId="7" fillId="0" borderId="11" xfId="0" applyNumberFormat="1" applyFont="1" applyBorder="1" applyAlignment="1"/>
    <xf numFmtId="165" fontId="7" fillId="0" borderId="12" xfId="0" applyNumberFormat="1" applyFont="1" applyBorder="1" applyAlignment="1"/>
    <xf numFmtId="164" fontId="8" fillId="0" borderId="0" xfId="0" applyNumberFormat="1" applyFont="1" applyAlignment="1"/>
    <xf numFmtId="164" fontId="8" fillId="0" borderId="12" xfId="0" applyNumberFormat="1" applyFont="1" applyBorder="1" applyAlignment="1"/>
    <xf numFmtId="165" fontId="8" fillId="0" borderId="11" xfId="0" applyNumberFormat="1" applyFont="1" applyBorder="1" applyAlignment="1"/>
    <xf numFmtId="165" fontId="8" fillId="0" borderId="0" xfId="0" applyNumberFormat="1" applyFont="1" applyAlignment="1"/>
    <xf numFmtId="165" fontId="8" fillId="0" borderId="12" xfId="0" applyNumberFormat="1" applyFont="1" applyBorder="1" applyAlignment="1"/>
    <xf numFmtId="165" fontId="8" fillId="0" borderId="0" xfId="0" applyNumberFormat="1" applyFont="1" applyAlignment="1">
      <alignment horizontal="right"/>
    </xf>
    <xf numFmtId="164" fontId="6" fillId="0" borderId="0" xfId="6" applyNumberFormat="1" applyFont="1" applyFill="1" applyBorder="1" applyAlignment="1"/>
    <xf numFmtId="0" fontId="24" fillId="0" borderId="4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left" indent="1"/>
    </xf>
    <xf numFmtId="1" fontId="8" fillId="0" borderId="0" xfId="0" applyNumberFormat="1" applyFont="1" applyAlignment="1">
      <alignment horizontal="left"/>
    </xf>
    <xf numFmtId="0" fontId="7" fillId="0" borderId="0" xfId="14" applyFont="1" applyBorder="1" applyAlignment="1">
      <alignment horizontal="left" wrapText="1"/>
    </xf>
    <xf numFmtId="165" fontId="8" fillId="0" borderId="0" xfId="8" applyNumberFormat="1" applyFont="1" applyBorder="1" applyAlignment="1"/>
    <xf numFmtId="164" fontId="8" fillId="0" borderId="7" xfId="8" applyNumberFormat="1" applyFont="1" applyBorder="1" applyAlignment="1"/>
    <xf numFmtId="1" fontId="8" fillId="0" borderId="24" xfId="0" applyNumberFormat="1" applyFont="1" applyBorder="1" applyAlignment="1">
      <alignment horizontal="left" indent="1"/>
    </xf>
    <xf numFmtId="165" fontId="8" fillId="0" borderId="10" xfId="8" applyNumberFormat="1" applyFont="1" applyBorder="1" applyAlignment="1"/>
    <xf numFmtId="165" fontId="8" fillId="0" borderId="11" xfId="8" applyNumberFormat="1" applyFont="1" applyBorder="1" applyAlignment="1"/>
    <xf numFmtId="0" fontId="38" fillId="0" borderId="0" xfId="0" applyFont="1"/>
    <xf numFmtId="0" fontId="24" fillId="0" borderId="1" xfId="0" applyFont="1" applyBorder="1" applyAlignment="1">
      <alignment horizontal="left" wrapText="1"/>
    </xf>
    <xf numFmtId="166" fontId="7" fillId="0" borderId="11" xfId="8" applyNumberFormat="1" applyFont="1" applyBorder="1" applyAlignment="1"/>
    <xf numFmtId="166" fontId="7" fillId="0" borderId="12" xfId="8" applyNumberFormat="1" applyFont="1" applyBorder="1" applyAlignment="1"/>
    <xf numFmtId="164" fontId="23" fillId="0" borderId="0" xfId="0" applyNumberFormat="1" applyFont="1"/>
    <xf numFmtId="164" fontId="8" fillId="0" borderId="0" xfId="8" applyNumberFormat="1" applyFont="1" applyFill="1" applyBorder="1"/>
    <xf numFmtId="0" fontId="33" fillId="0" borderId="0" xfId="8" applyFont="1" applyFill="1"/>
    <xf numFmtId="0" fontId="42" fillId="0" borderId="0" xfId="6" applyFont="1" applyBorder="1"/>
    <xf numFmtId="164" fontId="8" fillId="0" borderId="0" xfId="6" applyNumberFormat="1" applyFont="1" applyBorder="1" applyAlignment="1">
      <alignment horizontal="right"/>
    </xf>
    <xf numFmtId="0" fontId="42" fillId="0" borderId="0" xfId="6" applyFont="1" applyFill="1" applyBorder="1"/>
    <xf numFmtId="164" fontId="7" fillId="0" borderId="12" xfId="6" applyNumberFormat="1" applyFont="1" applyFill="1" applyBorder="1" applyAlignment="1"/>
    <xf numFmtId="166" fontId="7" fillId="0" borderId="12" xfId="6" applyNumberFormat="1" applyFont="1" applyFill="1" applyBorder="1" applyAlignment="1"/>
    <xf numFmtId="0" fontId="7" fillId="0" borderId="1" xfId="6" applyFont="1" applyBorder="1" applyAlignment="1">
      <alignment horizontal="left" indent="2"/>
    </xf>
    <xf numFmtId="164" fontId="17" fillId="0" borderId="12" xfId="6" applyNumberFormat="1" applyFont="1" applyFill="1" applyBorder="1" applyAlignment="1">
      <alignment horizontal="right"/>
    </xf>
    <xf numFmtId="0" fontId="26" fillId="0" borderId="0" xfId="6" applyFont="1" applyBorder="1"/>
    <xf numFmtId="0" fontId="8" fillId="0" borderId="4" xfId="6" applyFont="1" applyBorder="1" applyAlignment="1">
      <alignment horizontal="center" vertical="center"/>
    </xf>
    <xf numFmtId="0" fontId="8" fillId="0" borderId="5" xfId="6" applyFont="1" applyBorder="1" applyAlignment="1">
      <alignment horizontal="center" vertical="center"/>
    </xf>
    <xf numFmtId="165" fontId="8" fillId="0" borderId="0" xfId="8" applyNumberFormat="1" applyFont="1" applyFill="1" applyBorder="1" applyAlignment="1">
      <alignment horizontal="right"/>
    </xf>
    <xf numFmtId="165" fontId="8" fillId="0" borderId="10" xfId="6" applyNumberFormat="1" applyFont="1" applyFill="1" applyBorder="1"/>
    <xf numFmtId="165" fontId="8" fillId="0" borderId="10" xfId="8" applyNumberFormat="1" applyFont="1" applyFill="1" applyBorder="1" applyAlignment="1">
      <alignment horizontal="right"/>
    </xf>
    <xf numFmtId="165" fontId="8" fillId="0" borderId="11" xfId="6" applyNumberFormat="1" applyFont="1" applyFill="1" applyBorder="1"/>
    <xf numFmtId="165" fontId="8" fillId="0" borderId="11" xfId="8" applyNumberFormat="1" applyFont="1" applyFill="1" applyBorder="1" applyAlignment="1">
      <alignment horizontal="right"/>
    </xf>
    <xf numFmtId="0" fontId="20" fillId="0" borderId="11" xfId="6" applyFont="1" applyBorder="1"/>
    <xf numFmtId="164" fontId="7" fillId="0" borderId="13" xfId="8" applyNumberFormat="1" applyFont="1" applyFill="1" applyBorder="1" applyAlignment="1">
      <alignment horizontal="right"/>
    </xf>
    <xf numFmtId="165" fontId="37" fillId="0" borderId="11" xfId="0" applyNumberFormat="1" applyFont="1" applyBorder="1" applyAlignment="1"/>
    <xf numFmtId="164" fontId="36" fillId="0" borderId="11" xfId="0" applyNumberFormat="1" applyFont="1" applyBorder="1" applyAlignment="1"/>
    <xf numFmtId="165" fontId="37" fillId="0" borderId="12" xfId="0" applyNumberFormat="1" applyFont="1" applyBorder="1" applyAlignment="1"/>
    <xf numFmtId="164" fontId="8" fillId="0" borderId="11" xfId="0" applyNumberFormat="1" applyFont="1" applyBorder="1"/>
    <xf numFmtId="164" fontId="8" fillId="0" borderId="12" xfId="0" applyNumberFormat="1" applyFont="1" applyBorder="1"/>
    <xf numFmtId="0" fontId="43" fillId="0" borderId="0" xfId="0" applyFont="1"/>
    <xf numFmtId="164" fontId="8" fillId="0" borderId="10" xfId="8" applyNumberFormat="1" applyFont="1" applyBorder="1" applyAlignment="1">
      <alignment horizontal="right"/>
    </xf>
    <xf numFmtId="168" fontId="21" fillId="0" borderId="0" xfId="6" applyNumberFormat="1" applyBorder="1"/>
    <xf numFmtId="0" fontId="24" fillId="0" borderId="0" xfId="6" applyFont="1" applyFill="1" applyBorder="1" applyAlignment="1">
      <alignment vertical="center" wrapText="1"/>
    </xf>
    <xf numFmtId="166" fontId="7" fillId="0" borderId="0" xfId="6" applyNumberFormat="1" applyFont="1" applyFill="1" applyBorder="1" applyAlignment="1">
      <alignment horizontal="right"/>
    </xf>
    <xf numFmtId="166" fontId="8" fillId="0" borderId="0" xfId="6" applyNumberFormat="1" applyFont="1" applyFill="1" applyBorder="1" applyAlignment="1"/>
    <xf numFmtId="166" fontId="8" fillId="0" borderId="0" xfId="6" applyNumberFormat="1" applyFont="1" applyFill="1" applyBorder="1" applyAlignment="1">
      <alignment horizontal="right"/>
    </xf>
    <xf numFmtId="166" fontId="7" fillId="0" borderId="0" xfId="6" applyNumberFormat="1" applyFont="1" applyFill="1" applyBorder="1" applyAlignment="1"/>
    <xf numFmtId="0" fontId="8" fillId="0" borderId="20" xfId="8" applyFont="1" applyBorder="1" applyAlignment="1">
      <alignment horizontal="center" vertical="center" wrapText="1"/>
    </xf>
    <xf numFmtId="0" fontId="8" fillId="0" borderId="5" xfId="8" applyFont="1" applyBorder="1" applyAlignment="1">
      <alignment horizontal="center" vertical="center" wrapText="1"/>
    </xf>
    <xf numFmtId="169" fontId="7" fillId="0" borderId="7" xfId="6" applyNumberFormat="1" applyFont="1" applyFill="1" applyBorder="1" applyAlignment="1">
      <alignment horizontal="right"/>
    </xf>
    <xf numFmtId="169" fontId="7" fillId="0" borderId="0" xfId="6" applyNumberFormat="1" applyFont="1" applyFill="1" applyBorder="1" applyAlignment="1">
      <alignment horizontal="right"/>
    </xf>
    <xf numFmtId="169" fontId="8" fillId="0" borderId="11" xfId="6" applyNumberFormat="1" applyFont="1" applyFill="1" applyBorder="1" applyAlignment="1"/>
    <xf numFmtId="169" fontId="8" fillId="0" borderId="0" xfId="6" applyNumberFormat="1" applyFont="1" applyFill="1" applyBorder="1" applyAlignment="1"/>
    <xf numFmtId="169" fontId="8" fillId="0" borderId="11" xfId="6" applyNumberFormat="1" applyFont="1" applyFill="1" applyBorder="1" applyAlignment="1">
      <alignment horizontal="right"/>
    </xf>
    <xf numFmtId="169" fontId="8" fillId="0" borderId="0" xfId="6" applyNumberFormat="1" applyFont="1" applyFill="1" applyBorder="1" applyAlignment="1">
      <alignment horizontal="right"/>
    </xf>
    <xf numFmtId="169" fontId="7" fillId="0" borderId="11" xfId="6" applyNumberFormat="1" applyFont="1" applyFill="1" applyBorder="1" applyAlignment="1"/>
    <xf numFmtId="169" fontId="7" fillId="0" borderId="0" xfId="6" applyNumberFormat="1" applyFont="1" applyFill="1" applyBorder="1" applyAlignment="1"/>
    <xf numFmtId="169" fontId="6" fillId="0" borderId="11" xfId="6" applyNumberFormat="1" applyFont="1" applyFill="1" applyBorder="1" applyAlignment="1"/>
    <xf numFmtId="169" fontId="6" fillId="0" borderId="0" xfId="6" applyNumberFormat="1" applyFont="1" applyFill="1" applyBorder="1" applyAlignment="1"/>
    <xf numFmtId="169" fontId="17" fillId="0" borderId="11" xfId="6" applyNumberFormat="1" applyFont="1" applyFill="1" applyBorder="1" applyAlignment="1">
      <alignment horizontal="right"/>
    </xf>
    <xf numFmtId="169" fontId="17" fillId="0" borderId="0" xfId="6" applyNumberFormat="1" applyFont="1" applyFill="1" applyBorder="1" applyAlignment="1">
      <alignment horizontal="right"/>
    </xf>
    <xf numFmtId="170" fontId="8" fillId="0" borderId="0" xfId="0" applyNumberFormat="1" applyFont="1" applyAlignment="1"/>
    <xf numFmtId="2" fontId="23" fillId="0" borderId="0" xfId="0" applyNumberFormat="1" applyFont="1"/>
    <xf numFmtId="2" fontId="21" fillId="0" borderId="0" xfId="6" applyNumberFormat="1" applyBorder="1"/>
    <xf numFmtId="0" fontId="39" fillId="0" borderId="0" xfId="6" applyFont="1" applyBorder="1"/>
    <xf numFmtId="170" fontId="6" fillId="0" borderId="0" xfId="6" applyNumberFormat="1" applyFont="1" applyBorder="1"/>
    <xf numFmtId="0" fontId="23" fillId="0" borderId="0" xfId="0" applyFont="1" applyAlignment="1">
      <alignment wrapText="1"/>
    </xf>
    <xf numFmtId="164" fontId="17" fillId="0" borderId="0" xfId="6" applyNumberFormat="1" applyFont="1" applyFill="1" applyBorder="1"/>
    <xf numFmtId="164" fontId="17" fillId="0" borderId="11" xfId="6" applyNumberFormat="1" applyFont="1" applyFill="1" applyBorder="1"/>
    <xf numFmtId="170" fontId="6" fillId="0" borderId="11" xfId="6" applyNumberFormat="1" applyFont="1" applyBorder="1"/>
    <xf numFmtId="170" fontId="8" fillId="0" borderId="11" xfId="0" applyNumberFormat="1" applyFont="1" applyBorder="1" applyAlignment="1"/>
    <xf numFmtId="164" fontId="8" fillId="0" borderId="1" xfId="8" applyNumberFormat="1" applyFont="1" applyFill="1" applyBorder="1" applyAlignment="1">
      <alignment horizontal="right" wrapText="1"/>
    </xf>
    <xf numFmtId="0" fontId="8" fillId="0" borderId="1" xfId="8" applyFont="1" applyFill="1" applyBorder="1" applyAlignment="1">
      <alignment horizontal="left" indent="1" shrinkToFit="1"/>
    </xf>
    <xf numFmtId="0" fontId="8" fillId="0" borderId="1" xfId="8" applyFont="1" applyFill="1" applyBorder="1" applyAlignment="1">
      <alignment horizontal="left" indent="2"/>
    </xf>
    <xf numFmtId="0" fontId="28" fillId="0" borderId="0" xfId="6" applyFont="1" applyBorder="1"/>
    <xf numFmtId="0" fontId="0" fillId="0" borderId="0" xfId="0" applyFill="1" applyAlignment="1"/>
    <xf numFmtId="0" fontId="30" fillId="0" borderId="0" xfId="0" applyFont="1" applyFill="1" applyAlignment="1">
      <alignment wrapText="1"/>
    </xf>
    <xf numFmtId="0" fontId="29" fillId="2" borderId="0" xfId="0" applyFont="1" applyFill="1" applyAlignment="1">
      <alignment wrapText="1"/>
    </xf>
    <xf numFmtId="0" fontId="29" fillId="2" borderId="0" xfId="0" applyFont="1" applyFill="1" applyAlignment="1">
      <alignment horizontal="left" wrapText="1" indent="1"/>
    </xf>
    <xf numFmtId="0" fontId="45" fillId="2" borderId="0" xfId="8" applyFont="1" applyFill="1" applyBorder="1" applyAlignment="1">
      <alignment horizontal="left" wrapText="1" indent="1"/>
    </xf>
    <xf numFmtId="0" fontId="46" fillId="0" borderId="0" xfId="0" applyFont="1" applyAlignment="1"/>
    <xf numFmtId="0" fontId="5" fillId="0" borderId="0" xfId="8" applyFont="1" applyFill="1" applyBorder="1" applyAlignment="1">
      <alignment horizontal="left" wrapText="1"/>
    </xf>
    <xf numFmtId="0" fontId="46" fillId="0" borderId="0" xfId="0" applyFont="1" applyBorder="1" applyAlignment="1"/>
    <xf numFmtId="0" fontId="30" fillId="0" borderId="0" xfId="0" applyFont="1" applyBorder="1" applyAlignment="1">
      <alignment wrapText="1"/>
    </xf>
    <xf numFmtId="0" fontId="5" fillId="0" borderId="0" xfId="8" applyFont="1" applyFill="1" applyBorder="1" applyAlignment="1">
      <alignment wrapText="1"/>
    </xf>
    <xf numFmtId="0" fontId="29" fillId="2" borderId="0" xfId="0" applyFont="1" applyFill="1" applyAlignment="1"/>
    <xf numFmtId="0" fontId="47" fillId="0" borderId="0" xfId="8" applyFont="1" applyFill="1" applyAlignment="1">
      <alignment horizontal="left"/>
    </xf>
    <xf numFmtId="0" fontId="29" fillId="2" borderId="0" xfId="0" applyFont="1" applyFill="1" applyAlignment="1">
      <alignment vertical="center"/>
    </xf>
    <xf numFmtId="0" fontId="5" fillId="0" borderId="0" xfId="0" applyFont="1" applyAlignment="1">
      <alignment wrapText="1"/>
    </xf>
    <xf numFmtId="0" fontId="5" fillId="0" borderId="0" xfId="8" applyFont="1" applyFill="1" applyAlignment="1">
      <alignment wrapText="1"/>
    </xf>
    <xf numFmtId="0" fontId="22" fillId="0" borderId="0" xfId="12" applyAlignment="1">
      <alignment horizontal="center"/>
    </xf>
    <xf numFmtId="0" fontId="44" fillId="0" borderId="0" xfId="0" applyFont="1" applyAlignment="1"/>
    <xf numFmtId="0" fontId="4" fillId="0" borderId="19" xfId="8" applyFont="1" applyBorder="1" applyAlignment="1">
      <alignment horizontal="center" vertical="center"/>
    </xf>
    <xf numFmtId="0" fontId="4" fillId="0" borderId="1" xfId="8" applyFont="1" applyBorder="1" applyAlignment="1">
      <alignment horizontal="center" vertical="center"/>
    </xf>
    <xf numFmtId="0" fontId="4" fillId="0" borderId="20" xfId="8" applyFont="1" applyBorder="1" applyAlignment="1">
      <alignment horizontal="center" vertical="center"/>
    </xf>
    <xf numFmtId="0" fontId="8" fillId="0" borderId="7" xfId="8" applyFont="1" applyBorder="1" applyAlignment="1">
      <alignment horizontal="center" vertical="center" wrapText="1"/>
    </xf>
    <xf numFmtId="0" fontId="15" fillId="0" borderId="11" xfId="6" applyFont="1" applyBorder="1" applyAlignment="1">
      <alignment horizontal="center" vertical="center" wrapText="1"/>
    </xf>
    <xf numFmtId="0" fontId="15" fillId="0" borderId="3" xfId="6" applyFont="1" applyBorder="1" applyAlignment="1">
      <alignment horizontal="center" vertical="center" wrapText="1"/>
    </xf>
    <xf numFmtId="0" fontId="8" fillId="0" borderId="17" xfId="6" applyFont="1" applyBorder="1" applyAlignment="1">
      <alignment horizontal="center" vertical="center" wrapText="1" shrinkToFit="1"/>
    </xf>
    <xf numFmtId="0" fontId="15" fillId="0" borderId="4" xfId="6" applyFont="1" applyBorder="1" applyAlignment="1">
      <alignment horizontal="center" vertical="center" wrapText="1" shrinkToFit="1"/>
    </xf>
    <xf numFmtId="0" fontId="8" fillId="0" borderId="18" xfId="6" applyFont="1" applyBorder="1" applyAlignment="1">
      <alignment horizontal="center" vertical="center" wrapText="1" shrinkToFit="1"/>
    </xf>
    <xf numFmtId="0" fontId="15" fillId="0" borderId="18" xfId="6" applyFont="1" applyBorder="1" applyAlignment="1">
      <alignment horizontal="center" vertical="center" wrapText="1" shrinkToFit="1"/>
    </xf>
    <xf numFmtId="0" fontId="15" fillId="0" borderId="15" xfId="6" applyFont="1" applyBorder="1" applyAlignment="1">
      <alignment horizontal="center" vertical="center" wrapText="1" shrinkToFit="1"/>
    </xf>
    <xf numFmtId="0" fontId="15" fillId="0" borderId="17" xfId="6" applyFont="1" applyBorder="1" applyAlignment="1">
      <alignment horizontal="center" vertical="center" wrapText="1" shrinkToFit="1"/>
    </xf>
    <xf numFmtId="0" fontId="15" fillId="0" borderId="22" xfId="6" applyFont="1" applyBorder="1" applyAlignment="1">
      <alignment horizontal="center" vertical="center" wrapText="1" shrinkToFit="1"/>
    </xf>
    <xf numFmtId="0" fontId="6" fillId="0" borderId="17" xfId="6" applyFont="1" applyBorder="1" applyAlignment="1">
      <alignment horizontal="center" vertical="center" wrapText="1" shrinkToFit="1"/>
    </xf>
    <xf numFmtId="0" fontId="6" fillId="0" borderId="22" xfId="6" applyFont="1" applyBorder="1" applyAlignment="1">
      <alignment horizontal="center" vertical="center" wrapText="1" shrinkToFit="1"/>
    </xf>
    <xf numFmtId="164" fontId="8" fillId="0" borderId="24" xfId="8" applyNumberFormat="1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8" fillId="0" borderId="19" xfId="0" applyFont="1" applyBorder="1" applyAlignment="1">
      <alignment horizontal="center" vertical="center" wrapText="1"/>
    </xf>
    <xf numFmtId="0" fontId="8" fillId="0" borderId="23" xfId="0" applyFont="1" applyBorder="1"/>
    <xf numFmtId="0" fontId="8" fillId="0" borderId="20" xfId="0" applyFont="1" applyBorder="1"/>
    <xf numFmtId="0" fontId="24" fillId="0" borderId="18" xfId="0" applyFont="1" applyBorder="1" applyAlignment="1">
      <alignment horizontal="center" vertical="center" wrapText="1"/>
    </xf>
    <xf numFmtId="0" fontId="24" fillId="0" borderId="17" xfId="0" applyFont="1" applyBorder="1"/>
    <xf numFmtId="0" fontId="24" fillId="0" borderId="4" xfId="0" applyFont="1" applyBorder="1"/>
    <xf numFmtId="0" fontId="24" fillId="0" borderId="18" xfId="0" applyFont="1" applyBorder="1"/>
    <xf numFmtId="0" fontId="24" fillId="0" borderId="15" xfId="0" applyFont="1" applyBorder="1"/>
    <xf numFmtId="0" fontId="24" fillId="0" borderId="17" xfId="0" applyFont="1" applyBorder="1" applyAlignment="1">
      <alignment horizontal="center" vertical="center" wrapText="1"/>
    </xf>
    <xf numFmtId="0" fontId="24" fillId="0" borderId="22" xfId="0" applyFont="1" applyBorder="1"/>
    <xf numFmtId="0" fontId="8" fillId="0" borderId="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16" fillId="0" borderId="19" xfId="6" applyFont="1" applyBorder="1" applyAlignment="1">
      <alignment horizontal="center"/>
    </xf>
    <xf numFmtId="0" fontId="16" fillId="0" borderId="23" xfId="6" applyFont="1" applyBorder="1" applyAlignment="1">
      <alignment horizontal="center"/>
    </xf>
    <xf numFmtId="0" fontId="16" fillId="0" borderId="20" xfId="6" applyFont="1" applyBorder="1" applyAlignment="1">
      <alignment horizontal="center"/>
    </xf>
    <xf numFmtId="0" fontId="8" fillId="0" borderId="19" xfId="6" applyFont="1" applyBorder="1" applyAlignment="1">
      <alignment horizontal="center" vertical="center" wrapText="1" shrinkToFit="1"/>
    </xf>
    <xf numFmtId="0" fontId="8" fillId="0" borderId="23" xfId="6" applyFont="1" applyBorder="1" applyAlignment="1">
      <alignment horizontal="center" vertical="center" wrapText="1" shrinkToFit="1"/>
    </xf>
    <xf numFmtId="0" fontId="8" fillId="0" borderId="20" xfId="6" applyFont="1" applyBorder="1" applyAlignment="1">
      <alignment horizontal="center" vertical="center" wrapText="1" shrinkToFit="1"/>
    </xf>
    <xf numFmtId="0" fontId="8" fillId="0" borderId="15" xfId="6" applyFont="1" applyBorder="1" applyAlignment="1">
      <alignment horizontal="center" vertical="center" wrapText="1"/>
    </xf>
    <xf numFmtId="0" fontId="8" fillId="0" borderId="21" xfId="6" applyFont="1" applyBorder="1" applyAlignment="1">
      <alignment horizontal="center" vertical="center" wrapText="1"/>
    </xf>
    <xf numFmtId="0" fontId="8" fillId="0" borderId="10" xfId="6" applyFont="1" applyBorder="1" applyAlignment="1">
      <alignment horizontal="center" vertical="center" wrapText="1"/>
    </xf>
    <xf numFmtId="0" fontId="8" fillId="0" borderId="11" xfId="6" applyFont="1" applyBorder="1" applyAlignment="1">
      <alignment horizontal="center" vertical="center"/>
    </xf>
    <xf numFmtId="0" fontId="8" fillId="0" borderId="3" xfId="6" applyFont="1" applyBorder="1" applyAlignment="1">
      <alignment horizontal="center" vertical="center"/>
    </xf>
    <xf numFmtId="0" fontId="8" fillId="0" borderId="17" xfId="6" applyFont="1" applyFill="1" applyBorder="1" applyAlignment="1">
      <alignment horizontal="center" vertical="center" wrapText="1"/>
    </xf>
    <xf numFmtId="0" fontId="8" fillId="0" borderId="17" xfId="6" applyFont="1" applyFill="1" applyBorder="1" applyAlignment="1">
      <alignment horizontal="center" vertical="center"/>
    </xf>
    <xf numFmtId="0" fontId="8" fillId="0" borderId="4" xfId="6" applyFont="1" applyFill="1" applyBorder="1" applyAlignment="1">
      <alignment horizontal="center" vertical="center"/>
    </xf>
    <xf numFmtId="0" fontId="8" fillId="0" borderId="22" xfId="6" applyFont="1" applyFill="1" applyBorder="1" applyAlignment="1">
      <alignment horizontal="center" vertical="center" wrapText="1"/>
    </xf>
    <xf numFmtId="0" fontId="8" fillId="0" borderId="22" xfId="6" applyFont="1" applyFill="1" applyBorder="1" applyAlignment="1">
      <alignment horizontal="center" vertical="center"/>
    </xf>
    <xf numFmtId="0" fontId="8" fillId="0" borderId="5" xfId="6" applyFont="1" applyFill="1" applyBorder="1" applyAlignment="1">
      <alignment horizontal="center" vertical="center"/>
    </xf>
    <xf numFmtId="0" fontId="8" fillId="0" borderId="4" xfId="6" applyFont="1" applyBorder="1" applyAlignment="1">
      <alignment horizontal="center" vertical="center" wrapText="1" shrinkToFit="1"/>
    </xf>
    <xf numFmtId="0" fontId="9" fillId="0" borderId="0" xfId="8" applyFont="1" applyFill="1" applyAlignment="1">
      <alignment horizontal="left" wrapText="1"/>
    </xf>
    <xf numFmtId="0" fontId="23" fillId="0" borderId="0" xfId="0" applyFont="1" applyAlignment="1">
      <alignment wrapText="1"/>
    </xf>
    <xf numFmtId="0" fontId="6" fillId="0" borderId="19" xfId="6" applyFont="1" applyBorder="1" applyAlignment="1">
      <alignment horizontal="center"/>
    </xf>
    <xf numFmtId="0" fontId="6" fillId="0" borderId="20" xfId="6" applyFont="1" applyBorder="1" applyAlignment="1">
      <alignment horizontal="center"/>
    </xf>
    <xf numFmtId="0" fontId="8" fillId="0" borderId="2" xfId="8" applyFont="1" applyBorder="1" applyAlignment="1">
      <alignment horizontal="center" vertical="center" wrapText="1"/>
    </xf>
    <xf numFmtId="0" fontId="8" fillId="0" borderId="16" xfId="8" applyFont="1" applyBorder="1" applyAlignment="1">
      <alignment horizontal="center" vertical="center" wrapText="1"/>
    </xf>
    <xf numFmtId="0" fontId="24" fillId="0" borderId="7" xfId="6" applyFont="1" applyFill="1" applyBorder="1" applyAlignment="1">
      <alignment horizontal="center" vertical="center" wrapText="1"/>
    </xf>
    <xf numFmtId="0" fontId="24" fillId="0" borderId="3" xfId="6" applyFont="1" applyFill="1" applyBorder="1" applyAlignment="1">
      <alignment horizontal="center" vertical="center" wrapText="1"/>
    </xf>
    <xf numFmtId="0" fontId="24" fillId="0" borderId="13" xfId="6" applyFont="1" applyFill="1" applyBorder="1" applyAlignment="1">
      <alignment horizontal="center" vertical="center" wrapText="1"/>
    </xf>
    <xf numFmtId="0" fontId="24" fillId="0" borderId="6" xfId="6" applyFont="1" applyFill="1" applyBorder="1" applyAlignment="1">
      <alignment horizontal="center" vertical="center" wrapText="1"/>
    </xf>
    <xf numFmtId="0" fontId="9" fillId="0" borderId="9" xfId="8" applyFont="1" applyFill="1" applyBorder="1" applyAlignment="1">
      <alignment horizontal="left" wrapText="1"/>
    </xf>
    <xf numFmtId="0" fontId="20" fillId="0" borderId="8" xfId="6" applyFont="1" applyBorder="1" applyAlignment="1">
      <alignment horizontal="center"/>
    </xf>
    <xf numFmtId="0" fontId="20" fillId="0" borderId="9" xfId="6" applyFont="1" applyBorder="1" applyAlignment="1">
      <alignment horizontal="center"/>
    </xf>
    <xf numFmtId="0" fontId="8" fillId="0" borderId="3" xfId="8" applyFont="1" applyBorder="1" applyAlignment="1">
      <alignment horizontal="center" vertical="center" wrapText="1"/>
    </xf>
    <xf numFmtId="0" fontId="8" fillId="0" borderId="8" xfId="8" applyFont="1" applyBorder="1" applyAlignment="1">
      <alignment horizontal="center" vertical="center" wrapText="1"/>
    </xf>
    <xf numFmtId="0" fontId="2" fillId="0" borderId="0" xfId="8" applyFont="1" applyFill="1" applyAlignment="1">
      <alignment horizontal="left" wrapText="1"/>
    </xf>
    <xf numFmtId="0" fontId="27" fillId="0" borderId="0" xfId="0" applyFont="1" applyFill="1" applyAlignment="1"/>
    <xf numFmtId="0" fontId="8" fillId="0" borderId="21" xfId="0" applyFont="1" applyBorder="1"/>
    <xf numFmtId="0" fontId="8" fillId="0" borderId="27" xfId="0" applyFont="1" applyBorder="1"/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/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2" fillId="0" borderId="0" xfId="0" applyFont="1" applyFill="1" applyAlignment="1"/>
    <xf numFmtId="0" fontId="8" fillId="0" borderId="1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20" fillId="0" borderId="0" xfId="6" applyFont="1" applyFill="1" applyAlignment="1">
      <alignment wrapText="1"/>
    </xf>
    <xf numFmtId="0" fontId="8" fillId="0" borderId="10" xfId="6" applyFont="1" applyBorder="1" applyAlignment="1">
      <alignment horizontal="center" vertical="center" wrapText="1" shrinkToFit="1"/>
    </xf>
    <xf numFmtId="0" fontId="15" fillId="0" borderId="3" xfId="6" applyFont="1" applyBorder="1" applyAlignment="1">
      <alignment horizontal="center" vertical="center" wrapText="1" shrinkToFit="1"/>
    </xf>
    <xf numFmtId="0" fontId="6" fillId="0" borderId="2" xfId="6" applyFont="1" applyBorder="1" applyAlignment="1">
      <alignment horizontal="center"/>
    </xf>
    <xf numFmtId="0" fontId="6" fillId="0" borderId="1" xfId="6" applyFont="1" applyBorder="1" applyAlignment="1">
      <alignment horizontal="center"/>
    </xf>
    <xf numFmtId="0" fontId="6" fillId="0" borderId="16" xfId="6" applyFont="1" applyBorder="1" applyAlignment="1">
      <alignment horizontal="center"/>
    </xf>
    <xf numFmtId="0" fontId="8" fillId="0" borderId="2" xfId="6" applyFont="1" applyBorder="1" applyAlignment="1">
      <alignment horizontal="center" vertical="center" wrapText="1" shrinkToFit="1"/>
    </xf>
    <xf numFmtId="0" fontId="6" fillId="0" borderId="1" xfId="6" applyFont="1" applyBorder="1" applyAlignment="1">
      <alignment wrapText="1"/>
    </xf>
    <xf numFmtId="0" fontId="6" fillId="0" borderId="16" xfId="6" applyFont="1" applyBorder="1" applyAlignment="1">
      <alignment wrapText="1"/>
    </xf>
    <xf numFmtId="0" fontId="8" fillId="0" borderId="22" xfId="6" applyFont="1" applyBorder="1" applyAlignment="1">
      <alignment horizontal="center" vertical="center" wrapText="1" shrinkToFit="1"/>
    </xf>
    <xf numFmtId="0" fontId="8" fillId="0" borderId="24" xfId="6" applyFont="1" applyBorder="1" applyAlignment="1">
      <alignment horizontal="center" vertical="center" wrapText="1" shrinkToFit="1"/>
    </xf>
    <xf numFmtId="0" fontId="8" fillId="0" borderId="14" xfId="6" applyFont="1" applyBorder="1" applyAlignment="1">
      <alignment horizontal="center" vertical="center" wrapText="1"/>
    </xf>
    <xf numFmtId="0" fontId="8" fillId="0" borderId="12" xfId="6" applyFont="1" applyBorder="1" applyAlignment="1">
      <alignment horizontal="center" vertical="center" wrapText="1"/>
    </xf>
    <xf numFmtId="0" fontId="8" fillId="0" borderId="6" xfId="6" applyFont="1" applyBorder="1" applyAlignment="1">
      <alignment horizontal="center" vertical="center" wrapText="1"/>
    </xf>
    <xf numFmtId="0" fontId="8" fillId="0" borderId="14" xfId="6" applyFont="1" applyBorder="1" applyAlignment="1">
      <alignment horizontal="center" vertical="center" wrapText="1" shrinkToFit="1"/>
    </xf>
    <xf numFmtId="0" fontId="15" fillId="0" borderId="25" xfId="6" applyFont="1" applyBorder="1" applyAlignment="1"/>
    <xf numFmtId="0" fontId="15" fillId="0" borderId="26" xfId="6" applyFont="1" applyBorder="1" applyAlignment="1"/>
    <xf numFmtId="0" fontId="15" fillId="0" borderId="0" xfId="6" applyFont="1" applyAlignment="1">
      <alignment wrapText="1"/>
    </xf>
    <xf numFmtId="0" fontId="8" fillId="0" borderId="19" xfId="8" applyFont="1" applyBorder="1" applyAlignment="1">
      <alignment horizontal="center" vertical="center" wrapText="1"/>
    </xf>
    <xf numFmtId="0" fontId="8" fillId="0" borderId="23" xfId="8" applyFont="1" applyBorder="1" applyAlignment="1">
      <alignment horizontal="center" vertical="center" wrapText="1"/>
    </xf>
    <xf numFmtId="0" fontId="8" fillId="0" borderId="20" xfId="8" applyFont="1" applyBorder="1" applyAlignment="1">
      <alignment horizontal="center" vertical="center"/>
    </xf>
    <xf numFmtId="0" fontId="8" fillId="0" borderId="18" xfId="8" applyFont="1" applyBorder="1" applyAlignment="1">
      <alignment horizontal="center" vertical="center" wrapText="1"/>
    </xf>
    <xf numFmtId="0" fontId="8" fillId="0" borderId="17" xfId="8" applyFont="1" applyBorder="1" applyAlignment="1">
      <alignment horizontal="center" vertical="center" wrapText="1"/>
    </xf>
    <xf numFmtId="0" fontId="8" fillId="0" borderId="4" xfId="8" applyFont="1" applyBorder="1" applyAlignment="1">
      <alignment horizontal="center" vertical="center" wrapText="1"/>
    </xf>
    <xf numFmtId="0" fontId="8" fillId="0" borderId="15" xfId="8" applyFont="1" applyBorder="1" applyAlignment="1">
      <alignment horizontal="center" vertical="center" wrapText="1"/>
    </xf>
    <xf numFmtId="0" fontId="8" fillId="0" borderId="22" xfId="8" applyFont="1" applyBorder="1" applyAlignment="1">
      <alignment horizontal="center" vertical="center" wrapText="1"/>
    </xf>
    <xf numFmtId="0" fontId="8" fillId="0" borderId="5" xfId="8" applyFont="1" applyBorder="1" applyAlignment="1">
      <alignment horizontal="center" vertical="center"/>
    </xf>
    <xf numFmtId="0" fontId="27" fillId="0" borderId="0" xfId="0" applyFont="1" applyAlignment="1">
      <alignment wrapText="1"/>
    </xf>
    <xf numFmtId="0" fontId="8" fillId="0" borderId="16" xfId="6" applyFont="1" applyBorder="1" applyAlignment="1">
      <alignment horizontal="center" vertical="center" wrapText="1" shrinkToFit="1"/>
    </xf>
    <xf numFmtId="0" fontId="8" fillId="0" borderId="8" xfId="6" applyFont="1" applyBorder="1" applyAlignment="1">
      <alignment horizontal="center" vertical="center" wrapText="1" shrinkToFit="1"/>
    </xf>
    <xf numFmtId="0" fontId="16" fillId="0" borderId="9" xfId="6" applyFont="1" applyBorder="1" applyAlignment="1">
      <alignment horizontal="center" vertical="center" wrapText="1" shrinkToFit="1"/>
    </xf>
    <xf numFmtId="0" fontId="20" fillId="0" borderId="19" xfId="6" applyFont="1" applyBorder="1" applyAlignment="1">
      <alignment horizontal="center"/>
    </xf>
    <xf numFmtId="0" fontId="20" fillId="0" borderId="23" xfId="6" applyFont="1" applyBorder="1" applyAlignment="1">
      <alignment horizontal="center"/>
    </xf>
    <xf numFmtId="0" fontId="20" fillId="0" borderId="20" xfId="6" applyFont="1" applyBorder="1" applyAlignment="1">
      <alignment horizontal="center"/>
    </xf>
    <xf numFmtId="0" fontId="24" fillId="0" borderId="18" xfId="6" applyFont="1" applyBorder="1" applyAlignment="1">
      <alignment horizontal="center" vertical="center"/>
    </xf>
    <xf numFmtId="0" fontId="24" fillId="0" borderId="15" xfId="6" applyFont="1" applyBorder="1" applyAlignment="1">
      <alignment horizontal="center" vertical="center"/>
    </xf>
    <xf numFmtId="0" fontId="24" fillId="0" borderId="17" xfId="6" applyFont="1" applyBorder="1" applyAlignment="1">
      <alignment horizontal="center" vertical="center"/>
    </xf>
    <xf numFmtId="0" fontId="24" fillId="0" borderId="22" xfId="6" applyFont="1" applyBorder="1" applyAlignment="1">
      <alignment horizontal="center" vertical="center"/>
    </xf>
    <xf numFmtId="0" fontId="8" fillId="0" borderId="5" xfId="6" applyFont="1" applyBorder="1" applyAlignment="1">
      <alignment horizontal="center" vertical="center" wrapText="1" shrinkToFit="1"/>
    </xf>
    <xf numFmtId="164" fontId="8" fillId="0" borderId="24" xfId="8" applyNumberFormat="1" applyFont="1" applyBorder="1" applyAlignment="1">
      <alignment horizontal="center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6" fillId="0" borderId="7" xfId="6" applyFont="1" applyBorder="1" applyAlignment="1">
      <alignment horizontal="center" vertical="center"/>
    </xf>
    <xf numFmtId="0" fontId="6" fillId="0" borderId="3" xfId="6" applyFont="1" applyBorder="1" applyAlignment="1">
      <alignment horizontal="center" vertical="center"/>
    </xf>
    <xf numFmtId="0" fontId="6" fillId="0" borderId="15" xfId="6" applyFont="1" applyFill="1" applyBorder="1" applyAlignment="1">
      <alignment horizontal="center" vertical="center"/>
    </xf>
    <xf numFmtId="0" fontId="6" fillId="0" borderId="21" xfId="6" applyFont="1" applyFill="1" applyBorder="1" applyAlignment="1">
      <alignment horizontal="center" vertical="center"/>
    </xf>
    <xf numFmtId="0" fontId="8" fillId="0" borderId="19" xfId="6" applyFont="1" applyFill="1" applyBorder="1" applyAlignment="1">
      <alignment horizontal="center"/>
    </xf>
    <xf numFmtId="0" fontId="8" fillId="0" borderId="20" xfId="6" applyFont="1" applyFill="1" applyBorder="1" applyAlignment="1">
      <alignment horizontal="center"/>
    </xf>
    <xf numFmtId="0" fontId="8" fillId="0" borderId="7" xfId="6" applyFont="1" applyFill="1" applyBorder="1" applyAlignment="1">
      <alignment horizontal="center" vertical="center"/>
    </xf>
    <xf numFmtId="0" fontId="8" fillId="0" borderId="3" xfId="6" applyFont="1" applyFill="1" applyBorder="1" applyAlignment="1">
      <alignment horizontal="center" vertical="center"/>
    </xf>
    <xf numFmtId="0" fontId="8" fillId="0" borderId="15" xfId="6" applyFont="1" applyFill="1" applyBorder="1" applyAlignment="1">
      <alignment horizontal="center" vertical="center"/>
    </xf>
    <xf numFmtId="0" fontId="8" fillId="0" borderId="21" xfId="6" applyFont="1" applyFill="1" applyBorder="1" applyAlignment="1">
      <alignment horizontal="center" vertical="center"/>
    </xf>
    <xf numFmtId="0" fontId="8" fillId="0" borderId="19" xfId="8" applyFont="1" applyFill="1" applyBorder="1" applyAlignment="1">
      <alignment horizontal="center" vertical="center" wrapText="1"/>
    </xf>
    <xf numFmtId="0" fontId="8" fillId="0" borderId="20" xfId="8" applyFont="1" applyFill="1" applyBorder="1" applyAlignment="1">
      <alignment horizontal="center" vertical="center" wrapText="1"/>
    </xf>
    <xf numFmtId="0" fontId="8" fillId="0" borderId="15" xfId="8" applyFont="1" applyFill="1" applyBorder="1" applyAlignment="1">
      <alignment horizontal="center" vertical="center"/>
    </xf>
    <xf numFmtId="0" fontId="8" fillId="0" borderId="21" xfId="8" applyFont="1" applyFill="1" applyBorder="1" applyAlignment="1">
      <alignment horizontal="center" vertical="center"/>
    </xf>
    <xf numFmtId="164" fontId="8" fillId="0" borderId="24" xfId="6" applyNumberFormat="1" applyFont="1" applyFill="1" applyBorder="1" applyAlignment="1">
      <alignment horizontal="center"/>
    </xf>
    <xf numFmtId="0" fontId="8" fillId="0" borderId="15" xfId="8" applyFont="1" applyBorder="1" applyAlignment="1">
      <alignment horizontal="center" vertical="center"/>
    </xf>
    <xf numFmtId="0" fontId="8" fillId="0" borderId="21" xfId="8" applyFont="1" applyBorder="1" applyAlignment="1">
      <alignment horizontal="center" vertical="center"/>
    </xf>
  </cellXfs>
  <cellStyles count="20">
    <cellStyle name="Datum" xfId="1"/>
    <cellStyle name="Finanční0" xfId="2"/>
    <cellStyle name="Hypertextový odkaz" xfId="12" builtinId="8"/>
    <cellStyle name="Měna0" xfId="3"/>
    <cellStyle name="Normální" xfId="0" builtinId="0"/>
    <cellStyle name="Normální 10" xfId="19"/>
    <cellStyle name="normální 2" xfId="4"/>
    <cellStyle name="normální 3" xfId="5"/>
    <cellStyle name="normální 4" xfId="6"/>
    <cellStyle name="normální 5" xfId="7"/>
    <cellStyle name="Normální 6" xfId="15"/>
    <cellStyle name="Normální 7" xfId="16"/>
    <cellStyle name="Normální 8" xfId="17"/>
    <cellStyle name="Normální 9" xfId="18"/>
    <cellStyle name="normální_Domácnosti-nové" xfId="8"/>
    <cellStyle name="normální_sldb obyvatelstvo" xfId="14"/>
    <cellStyle name="normální_Text_tab_kraje_verze-duben" xfId="13"/>
    <cellStyle name="Pevný" xfId="9"/>
    <cellStyle name="Záhlaví 1" xfId="10"/>
    <cellStyle name="Záhlaví 2" xfId="11"/>
  </cellStyles>
  <dxfs count="105"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medium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medium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medium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33"/>
  <sheetViews>
    <sheetView tabSelected="1" zoomScaleNormal="100" workbookViewId="0">
      <selection activeCell="A2" sqref="A2"/>
    </sheetView>
  </sheetViews>
  <sheetFormatPr defaultColWidth="9.109375" defaultRowHeight="14.4" x14ac:dyDescent="0.3"/>
  <cols>
    <col min="1" max="1" width="106.33203125" style="159" customWidth="1"/>
    <col min="2" max="2" width="16.77734375" style="159" bestFit="1" customWidth="1"/>
    <col min="3" max="16384" width="9.109375" style="159"/>
  </cols>
  <sheetData>
    <row r="1" spans="1:9" x14ac:dyDescent="0.3">
      <c r="A1" s="346" t="s">
        <v>244</v>
      </c>
    </row>
    <row r="2" spans="1:9" x14ac:dyDescent="0.3">
      <c r="A2" s="346"/>
    </row>
    <row r="3" spans="1:9" ht="19.5" customHeight="1" x14ac:dyDescent="0.3">
      <c r="A3" s="163" t="s">
        <v>241</v>
      </c>
    </row>
    <row r="4" spans="1:9" ht="11.25" customHeight="1" x14ac:dyDescent="0.3"/>
    <row r="5" spans="1:9" x14ac:dyDescent="0.3">
      <c r="A5" s="342" t="s">
        <v>240</v>
      </c>
      <c r="B5" s="160" t="s">
        <v>243</v>
      </c>
    </row>
    <row r="6" spans="1:9" ht="12.75" customHeight="1" x14ac:dyDescent="0.3">
      <c r="A6" s="160" t="s">
        <v>184</v>
      </c>
      <c r="B6" s="345" t="s">
        <v>242</v>
      </c>
    </row>
    <row r="7" spans="1:9" s="335" customFormat="1" ht="12.75" customHeight="1" x14ac:dyDescent="0.3">
      <c r="A7" s="343" t="s">
        <v>186</v>
      </c>
      <c r="B7" s="345" t="s">
        <v>242</v>
      </c>
      <c r="C7" s="343"/>
      <c r="D7" s="343"/>
      <c r="E7" s="343"/>
      <c r="F7" s="343"/>
      <c r="G7" s="343"/>
      <c r="H7" s="343"/>
    </row>
    <row r="8" spans="1:9" s="335" customFormat="1" ht="12.75" customHeight="1" x14ac:dyDescent="0.3">
      <c r="A8" s="343" t="s">
        <v>185</v>
      </c>
      <c r="B8" s="345" t="s">
        <v>242</v>
      </c>
      <c r="C8" s="343"/>
      <c r="D8" s="343"/>
      <c r="E8" s="343"/>
      <c r="F8" s="343"/>
      <c r="G8" s="343"/>
      <c r="H8" s="343"/>
      <c r="I8" s="343"/>
    </row>
    <row r="9" spans="1:9" s="335" customFormat="1" ht="12.75" customHeight="1" x14ac:dyDescent="0.3">
      <c r="A9" s="341" t="s">
        <v>192</v>
      </c>
      <c r="B9" s="345" t="s">
        <v>242</v>
      </c>
    </row>
    <row r="10" spans="1:9" s="335" customFormat="1" ht="12" x14ac:dyDescent="0.25">
      <c r="A10" s="340" t="s">
        <v>16</v>
      </c>
    </row>
    <row r="11" spans="1:9" s="335" customFormat="1" ht="12.75" customHeight="1" x14ac:dyDescent="0.3">
      <c r="A11" s="344" t="s">
        <v>239</v>
      </c>
      <c r="B11" s="345" t="s">
        <v>242</v>
      </c>
      <c r="C11" s="161"/>
      <c r="D11" s="161"/>
      <c r="E11" s="161"/>
      <c r="F11" s="161"/>
      <c r="G11" s="161"/>
      <c r="H11" s="161"/>
    </row>
    <row r="12" spans="1:9" s="337" customFormat="1" ht="24" x14ac:dyDescent="0.3">
      <c r="A12" s="339" t="s">
        <v>238</v>
      </c>
      <c r="B12" s="345" t="s">
        <v>242</v>
      </c>
      <c r="C12" s="339"/>
      <c r="D12" s="339"/>
      <c r="E12" s="339"/>
      <c r="F12" s="339"/>
      <c r="G12" s="339"/>
      <c r="H12" s="338"/>
    </row>
    <row r="13" spans="1:9" s="335" customFormat="1" ht="12.75" customHeight="1" x14ac:dyDescent="0.25">
      <c r="A13" s="334" t="s">
        <v>237</v>
      </c>
      <c r="B13" s="336"/>
      <c r="C13" s="336"/>
      <c r="D13" s="336"/>
      <c r="E13" s="336"/>
      <c r="F13" s="336"/>
      <c r="G13" s="336"/>
      <c r="H13" s="161"/>
    </row>
    <row r="14" spans="1:9" s="335" customFormat="1" ht="22.8" customHeight="1" x14ac:dyDescent="0.3">
      <c r="A14" s="343" t="s">
        <v>236</v>
      </c>
      <c r="B14" s="345" t="s">
        <v>242</v>
      </c>
      <c r="C14" s="343"/>
      <c r="D14" s="343"/>
      <c r="E14" s="343"/>
      <c r="F14" s="343"/>
      <c r="G14" s="343"/>
      <c r="H14" s="343"/>
      <c r="I14" s="343"/>
    </row>
    <row r="15" spans="1:9" ht="24" x14ac:dyDescent="0.3">
      <c r="A15" s="161" t="s">
        <v>235</v>
      </c>
      <c r="B15" s="345" t="s">
        <v>242</v>
      </c>
    </row>
    <row r="16" spans="1:9" x14ac:dyDescent="0.3">
      <c r="A16" s="334" t="s">
        <v>234</v>
      </c>
    </row>
    <row r="17" spans="1:2" ht="22.8" x14ac:dyDescent="0.3">
      <c r="A17" s="216" t="s">
        <v>216</v>
      </c>
      <c r="B17" s="345" t="s">
        <v>242</v>
      </c>
    </row>
    <row r="18" spans="1:2" ht="12.75" customHeight="1" x14ac:dyDescent="0.3">
      <c r="A18" s="161" t="s">
        <v>233</v>
      </c>
      <c r="B18" s="345" t="s">
        <v>242</v>
      </c>
    </row>
    <row r="19" spans="1:2" ht="12.75" customHeight="1" x14ac:dyDescent="0.3">
      <c r="A19" s="333" t="s">
        <v>232</v>
      </c>
    </row>
    <row r="20" spans="1:2" ht="24" x14ac:dyDescent="0.3">
      <c r="A20" s="161" t="s">
        <v>218</v>
      </c>
      <c r="B20" s="345" t="s">
        <v>242</v>
      </c>
    </row>
    <row r="21" spans="1:2" x14ac:dyDescent="0.3">
      <c r="A21" s="332" t="s">
        <v>231</v>
      </c>
    </row>
    <row r="22" spans="1:2" ht="24" x14ac:dyDescent="0.3">
      <c r="A22" s="161" t="s">
        <v>219</v>
      </c>
      <c r="B22" s="345" t="s">
        <v>242</v>
      </c>
    </row>
    <row r="23" spans="1:2" ht="24" x14ac:dyDescent="0.3">
      <c r="A23" s="161" t="s">
        <v>230</v>
      </c>
      <c r="B23" s="345" t="s">
        <v>242</v>
      </c>
    </row>
    <row r="24" spans="1:2" ht="12.75" customHeight="1" x14ac:dyDescent="0.3">
      <c r="A24" s="332" t="s">
        <v>229</v>
      </c>
    </row>
    <row r="25" spans="1:2" ht="12.75" customHeight="1" x14ac:dyDescent="0.3">
      <c r="A25" s="161" t="s">
        <v>220</v>
      </c>
      <c r="B25" s="345" t="s">
        <v>242</v>
      </c>
    </row>
    <row r="26" spans="1:2" ht="12.75" customHeight="1" x14ac:dyDescent="0.3">
      <c r="A26" s="161" t="s">
        <v>221</v>
      </c>
      <c r="B26" s="345" t="s">
        <v>242</v>
      </c>
    </row>
    <row r="27" spans="1:2" ht="24" x14ac:dyDescent="0.3">
      <c r="A27" s="331" t="s">
        <v>222</v>
      </c>
      <c r="B27" s="345" t="s">
        <v>242</v>
      </c>
    </row>
    <row r="28" spans="1:2" ht="24" x14ac:dyDescent="0.3">
      <c r="A28" s="331" t="s">
        <v>245</v>
      </c>
      <c r="B28" s="345" t="s">
        <v>242</v>
      </c>
    </row>
    <row r="29" spans="1:2" x14ac:dyDescent="0.3">
      <c r="A29" s="331" t="s">
        <v>226</v>
      </c>
      <c r="B29" s="345" t="s">
        <v>242</v>
      </c>
    </row>
    <row r="30" spans="1:2" ht="24" x14ac:dyDescent="0.3">
      <c r="A30" s="331" t="s">
        <v>227</v>
      </c>
      <c r="B30" s="345" t="s">
        <v>242</v>
      </c>
    </row>
    <row r="31" spans="1:2" ht="12.75" customHeight="1" x14ac:dyDescent="0.3">
      <c r="A31" s="161" t="s">
        <v>228</v>
      </c>
      <c r="B31" s="345" t="s">
        <v>242</v>
      </c>
    </row>
    <row r="33" s="330" customFormat="1" x14ac:dyDescent="0.3"/>
  </sheetData>
  <hyperlinks>
    <hyperlink ref="B6" location="'6.1.1'!A1" display="zde"/>
    <hyperlink ref="B7" location="'6.1.2'!A1" display="zde"/>
    <hyperlink ref="B8" location="'6.1.3'!A1" display="zde"/>
    <hyperlink ref="B9" location="'6.1.4'!A1" display="zde"/>
    <hyperlink ref="B11" location="'6.2.1'!A1" display="zde"/>
    <hyperlink ref="B12" location="'6.2.2'!A1" display="zde"/>
    <hyperlink ref="B14" location="'6.2.3'!A1" display="zde"/>
    <hyperlink ref="B15" location="'6.2.4'!A1" display="zde"/>
    <hyperlink ref="B17" location="'6.2.5'!A1" display="zde"/>
    <hyperlink ref="B18" location="'6.2.6'!A1" display="zde"/>
    <hyperlink ref="B20" location="'6.2.7'!A1" display="zde"/>
    <hyperlink ref="B22" location="'6.3.1'!A1" display="zde"/>
    <hyperlink ref="B23" location="'6.4.1'!A1" display="zde"/>
    <hyperlink ref="B25" location="'6.P.1'!A1" display="zde"/>
    <hyperlink ref="B26" location="'6.P.2'!A1" display="zde"/>
    <hyperlink ref="B27" location="'6.P.3'!A1" display="zde"/>
    <hyperlink ref="B28" location="'6.P.4.'!A1" display="zde"/>
    <hyperlink ref="B29" location="'6.P.5'!A1" display="zde"/>
    <hyperlink ref="B30" location="'6.P.6'!A1" display="zde"/>
    <hyperlink ref="B31" location="'6.P.7'!A1" display="zde"/>
  </hyperlinks>
  <pageMargins left="0.70866141732283472" right="0.70866141732283472" top="0.78740157480314965" bottom="0.78740157480314965" header="0.31496062992125984" footer="0.31496062992125984"/>
  <pageSetup paperSize="9" scale="9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5"/>
  <sheetViews>
    <sheetView workbookViewId="0">
      <selection sqref="A1:I1"/>
    </sheetView>
  </sheetViews>
  <sheetFormatPr defaultColWidth="9.109375" defaultRowHeight="13.8" x14ac:dyDescent="0.25"/>
  <cols>
    <col min="1" max="1" width="28.33203125" style="78" customWidth="1"/>
    <col min="2" max="2" width="7.44140625" style="78" customWidth="1"/>
    <col min="3" max="5" width="7" style="78" customWidth="1"/>
    <col min="6" max="6" width="7.44140625" style="78" customWidth="1"/>
    <col min="7" max="9" width="7" style="78" customWidth="1"/>
    <col min="10" max="16384" width="9.109375" style="78"/>
  </cols>
  <sheetData>
    <row r="1" spans="1:11" ht="27.75" customHeight="1" x14ac:dyDescent="0.25">
      <c r="A1" s="400" t="s">
        <v>216</v>
      </c>
      <c r="B1" s="424"/>
      <c r="C1" s="424"/>
      <c r="D1" s="424"/>
      <c r="E1" s="424"/>
      <c r="F1" s="424"/>
      <c r="G1" s="424"/>
      <c r="H1" s="424"/>
      <c r="I1" s="424"/>
    </row>
    <row r="2" spans="1:11" ht="9" customHeight="1" thickBot="1" x14ac:dyDescent="0.3">
      <c r="A2" s="239"/>
      <c r="B2" s="239"/>
      <c r="C2" s="239"/>
      <c r="D2" s="239"/>
      <c r="E2" s="239"/>
      <c r="F2" s="169"/>
      <c r="G2" s="169"/>
      <c r="H2" s="169"/>
      <c r="I2" s="169"/>
    </row>
    <row r="3" spans="1:11" ht="12" customHeight="1" x14ac:dyDescent="0.25">
      <c r="A3" s="417"/>
      <c r="B3" s="419" t="s">
        <v>102</v>
      </c>
      <c r="C3" s="421" t="s">
        <v>57</v>
      </c>
      <c r="D3" s="422"/>
      <c r="E3" s="422"/>
      <c r="F3" s="425" t="s">
        <v>103</v>
      </c>
      <c r="G3" s="421" t="s">
        <v>57</v>
      </c>
      <c r="H3" s="422"/>
      <c r="I3" s="422"/>
    </row>
    <row r="4" spans="1:11" ht="18.75" customHeight="1" thickBot="1" x14ac:dyDescent="0.3">
      <c r="A4" s="418"/>
      <c r="B4" s="420"/>
      <c r="C4" s="148">
        <v>0</v>
      </c>
      <c r="D4" s="149">
        <v>1</v>
      </c>
      <c r="E4" s="149" t="s">
        <v>38</v>
      </c>
      <c r="F4" s="426"/>
      <c r="G4" s="150">
        <v>0</v>
      </c>
      <c r="H4" s="151">
        <v>1</v>
      </c>
      <c r="I4" s="152" t="s">
        <v>38</v>
      </c>
    </row>
    <row r="5" spans="1:11" ht="18" customHeight="1" x14ac:dyDescent="0.25">
      <c r="A5" s="79" t="s">
        <v>56</v>
      </c>
      <c r="B5" s="244">
        <v>8940</v>
      </c>
      <c r="C5" s="244">
        <v>3828</v>
      </c>
      <c r="D5" s="244">
        <v>3547</v>
      </c>
      <c r="E5" s="244">
        <v>1565</v>
      </c>
      <c r="F5" s="244">
        <v>54572</v>
      </c>
      <c r="G5" s="244">
        <v>20794</v>
      </c>
      <c r="H5" s="244">
        <v>22610</v>
      </c>
      <c r="I5" s="246">
        <v>11168</v>
      </c>
      <c r="J5" s="146"/>
      <c r="K5" s="146"/>
    </row>
    <row r="6" spans="1:11" ht="12.75" customHeight="1" x14ac:dyDescent="0.25">
      <c r="A6" s="214" t="s">
        <v>177</v>
      </c>
      <c r="B6" s="72"/>
      <c r="C6" s="72"/>
      <c r="D6" s="72"/>
      <c r="E6" s="72"/>
      <c r="F6" s="72"/>
      <c r="G6" s="72"/>
      <c r="H6" s="72"/>
      <c r="I6" s="250"/>
      <c r="J6" s="146"/>
      <c r="K6" s="146"/>
    </row>
    <row r="7" spans="1:11" ht="12.75" customHeight="1" x14ac:dyDescent="0.25">
      <c r="A7" s="215" t="s">
        <v>145</v>
      </c>
      <c r="B7" s="72">
        <v>13</v>
      </c>
      <c r="C7" s="72">
        <v>0</v>
      </c>
      <c r="D7" s="72">
        <v>13</v>
      </c>
      <c r="E7" s="72">
        <v>0</v>
      </c>
      <c r="F7" s="72">
        <v>448</v>
      </c>
      <c r="G7" s="72">
        <v>0</v>
      </c>
      <c r="H7" s="72">
        <v>359</v>
      </c>
      <c r="I7" s="250">
        <v>89</v>
      </c>
      <c r="J7" s="146"/>
      <c r="K7" s="146"/>
    </row>
    <row r="8" spans="1:11" ht="12.75" customHeight="1" x14ac:dyDescent="0.25">
      <c r="A8" s="215" t="s">
        <v>146</v>
      </c>
      <c r="B8" s="72">
        <v>410</v>
      </c>
      <c r="C8" s="72">
        <v>0</v>
      </c>
      <c r="D8" s="72">
        <v>324</v>
      </c>
      <c r="E8" s="72">
        <v>86</v>
      </c>
      <c r="F8" s="72">
        <v>5230</v>
      </c>
      <c r="G8" s="72">
        <v>4</v>
      </c>
      <c r="H8" s="72">
        <v>3674</v>
      </c>
      <c r="I8" s="250">
        <v>1552</v>
      </c>
      <c r="J8" s="146"/>
      <c r="K8" s="146"/>
    </row>
    <row r="9" spans="1:11" ht="12.75" customHeight="1" x14ac:dyDescent="0.25">
      <c r="A9" s="215" t="s">
        <v>205</v>
      </c>
      <c r="B9" s="72">
        <v>1854</v>
      </c>
      <c r="C9" s="72">
        <v>82</v>
      </c>
      <c r="D9" s="72">
        <v>1155</v>
      </c>
      <c r="E9" s="72">
        <v>617</v>
      </c>
      <c r="F9" s="72">
        <v>15678</v>
      </c>
      <c r="G9" s="72">
        <v>637</v>
      </c>
      <c r="H9" s="72">
        <v>9050</v>
      </c>
      <c r="I9" s="250">
        <v>5991</v>
      </c>
      <c r="J9" s="146"/>
      <c r="K9" s="146"/>
    </row>
    <row r="10" spans="1:11" ht="12.75" customHeight="1" x14ac:dyDescent="0.25">
      <c r="A10" s="215" t="s">
        <v>206</v>
      </c>
      <c r="B10" s="72">
        <v>3005</v>
      </c>
      <c r="C10" s="72">
        <v>841</v>
      </c>
      <c r="D10" s="72">
        <v>1441</v>
      </c>
      <c r="E10" s="72">
        <v>723</v>
      </c>
      <c r="F10" s="72">
        <v>16694</v>
      </c>
      <c r="G10" s="72">
        <v>4981</v>
      </c>
      <c r="H10" s="72">
        <v>8311</v>
      </c>
      <c r="I10" s="250">
        <v>3402</v>
      </c>
      <c r="J10" s="146"/>
      <c r="K10" s="146"/>
    </row>
    <row r="11" spans="1:11" ht="12.75" customHeight="1" x14ac:dyDescent="0.25">
      <c r="A11" s="215" t="s">
        <v>207</v>
      </c>
      <c r="B11" s="72">
        <v>1696</v>
      </c>
      <c r="C11" s="72">
        <v>1062</v>
      </c>
      <c r="D11" s="72">
        <v>509</v>
      </c>
      <c r="E11" s="72">
        <v>125</v>
      </c>
      <c r="F11" s="72">
        <v>6595</v>
      </c>
      <c r="G11" s="72">
        <v>5273</v>
      </c>
      <c r="H11" s="72">
        <v>1190</v>
      </c>
      <c r="I11" s="250">
        <v>132</v>
      </c>
      <c r="J11" s="146"/>
      <c r="K11" s="146"/>
    </row>
    <row r="12" spans="1:11" ht="12.75" customHeight="1" x14ac:dyDescent="0.25">
      <c r="A12" s="215" t="s">
        <v>208</v>
      </c>
      <c r="B12" s="72">
        <v>1043</v>
      </c>
      <c r="C12" s="72">
        <v>933</v>
      </c>
      <c r="D12" s="72">
        <v>97</v>
      </c>
      <c r="E12" s="72">
        <v>13</v>
      </c>
      <c r="F12" s="72">
        <v>4871</v>
      </c>
      <c r="G12" s="72">
        <v>4846</v>
      </c>
      <c r="H12" s="72">
        <v>23</v>
      </c>
      <c r="I12" s="250">
        <v>2</v>
      </c>
      <c r="J12" s="146"/>
      <c r="K12" s="146"/>
    </row>
    <row r="13" spans="1:11" ht="12.75" customHeight="1" x14ac:dyDescent="0.25">
      <c r="A13" s="215" t="s">
        <v>209</v>
      </c>
      <c r="B13" s="72">
        <v>919</v>
      </c>
      <c r="C13" s="72">
        <v>910</v>
      </c>
      <c r="D13" s="72">
        <v>8</v>
      </c>
      <c r="E13" s="72">
        <v>1</v>
      </c>
      <c r="F13" s="72">
        <v>5056</v>
      </c>
      <c r="G13" s="72">
        <v>5053</v>
      </c>
      <c r="H13" s="72">
        <v>3</v>
      </c>
      <c r="I13" s="250">
        <v>0</v>
      </c>
      <c r="J13" s="146"/>
      <c r="K13" s="146"/>
    </row>
    <row r="14" spans="1:11" ht="12.75" customHeight="1" x14ac:dyDescent="0.25">
      <c r="A14" s="198" t="s">
        <v>178</v>
      </c>
      <c r="B14" s="292"/>
      <c r="C14" s="292"/>
      <c r="D14" s="292"/>
      <c r="E14" s="292"/>
      <c r="F14" s="292"/>
      <c r="G14" s="292"/>
      <c r="H14" s="292"/>
      <c r="I14" s="293"/>
      <c r="J14" s="146"/>
      <c r="K14" s="146"/>
    </row>
    <row r="15" spans="1:11" ht="12.75" customHeight="1" x14ac:dyDescent="0.25">
      <c r="A15" s="16" t="s">
        <v>158</v>
      </c>
      <c r="B15" s="72">
        <v>1492</v>
      </c>
      <c r="C15" s="72">
        <v>148</v>
      </c>
      <c r="D15" s="72">
        <v>1016</v>
      </c>
      <c r="E15" s="72">
        <v>328</v>
      </c>
      <c r="F15" s="72">
        <v>14691</v>
      </c>
      <c r="G15" s="72">
        <v>1366</v>
      </c>
      <c r="H15" s="72">
        <v>9724</v>
      </c>
      <c r="I15" s="250">
        <v>3601</v>
      </c>
      <c r="J15" s="146"/>
      <c r="K15" s="146"/>
    </row>
    <row r="16" spans="1:11" ht="12.75" customHeight="1" x14ac:dyDescent="0.25">
      <c r="A16" s="16" t="s">
        <v>159</v>
      </c>
      <c r="B16" s="72">
        <v>2418</v>
      </c>
      <c r="C16" s="72">
        <v>748</v>
      </c>
      <c r="D16" s="72">
        <v>1025</v>
      </c>
      <c r="E16" s="72">
        <v>645</v>
      </c>
      <c r="F16" s="72">
        <v>8398</v>
      </c>
      <c r="G16" s="72">
        <v>1905</v>
      </c>
      <c r="H16" s="72">
        <v>3613</v>
      </c>
      <c r="I16" s="250">
        <v>2880</v>
      </c>
      <c r="J16" s="146"/>
      <c r="K16" s="146"/>
    </row>
    <row r="17" spans="1:11" ht="12.75" customHeight="1" x14ac:dyDescent="0.25">
      <c r="A17" s="16" t="s">
        <v>61</v>
      </c>
      <c r="B17" s="72">
        <v>3432</v>
      </c>
      <c r="C17" s="72">
        <v>1609</v>
      </c>
      <c r="D17" s="72">
        <v>1324</v>
      </c>
      <c r="E17" s="72">
        <v>499</v>
      </c>
      <c r="F17" s="72">
        <v>23143</v>
      </c>
      <c r="G17" s="72">
        <v>10230</v>
      </c>
      <c r="H17" s="72">
        <v>8532</v>
      </c>
      <c r="I17" s="250">
        <v>4381</v>
      </c>
      <c r="J17" s="146"/>
      <c r="K17" s="146"/>
    </row>
    <row r="18" spans="1:11" ht="12.75" customHeight="1" x14ac:dyDescent="0.25">
      <c r="A18" s="16" t="s">
        <v>62</v>
      </c>
      <c r="B18" s="72">
        <v>1553</v>
      </c>
      <c r="C18" s="72">
        <v>1307</v>
      </c>
      <c r="D18" s="72">
        <v>159</v>
      </c>
      <c r="E18" s="72">
        <v>87</v>
      </c>
      <c r="F18" s="72">
        <v>8146</v>
      </c>
      <c r="G18" s="72">
        <v>7208</v>
      </c>
      <c r="H18" s="72">
        <v>659</v>
      </c>
      <c r="I18" s="250">
        <v>279</v>
      </c>
    </row>
    <row r="19" spans="1:11" ht="12.75" customHeight="1" x14ac:dyDescent="0.25">
      <c r="A19" s="16" t="s">
        <v>63</v>
      </c>
      <c r="B19" s="72">
        <v>43</v>
      </c>
      <c r="C19" s="72">
        <v>15</v>
      </c>
      <c r="D19" s="72">
        <v>23</v>
      </c>
      <c r="E19" s="72">
        <v>5</v>
      </c>
      <c r="F19" s="72">
        <v>163</v>
      </c>
      <c r="G19" s="72">
        <v>82</v>
      </c>
      <c r="H19" s="72">
        <v>60</v>
      </c>
      <c r="I19" s="250">
        <v>21</v>
      </c>
    </row>
    <row r="20" spans="1:11" ht="12.75" customHeight="1" x14ac:dyDescent="0.25">
      <c r="A20" s="16"/>
      <c r="B20" s="213"/>
      <c r="C20" s="66"/>
      <c r="D20" s="66"/>
      <c r="E20" s="213"/>
      <c r="F20" s="213"/>
      <c r="G20" s="213"/>
      <c r="H20" s="66"/>
      <c r="I20" s="213"/>
    </row>
    <row r="21" spans="1:11" ht="12.75" customHeight="1" x14ac:dyDescent="0.25">
      <c r="A21" s="16"/>
      <c r="B21" s="213"/>
      <c r="C21" s="66"/>
      <c r="D21" s="66"/>
      <c r="E21" s="66"/>
      <c r="F21" s="213"/>
      <c r="G21" s="213"/>
      <c r="H21" s="66"/>
      <c r="I21" s="213"/>
    </row>
    <row r="22" spans="1:11" ht="12.75" customHeight="1" x14ac:dyDescent="0.25">
      <c r="A22" s="16"/>
      <c r="B22" s="213"/>
      <c r="C22" s="66"/>
      <c r="D22" s="66"/>
      <c r="E22" s="213"/>
      <c r="F22" s="213"/>
      <c r="G22" s="213"/>
      <c r="H22" s="66"/>
      <c r="I22" s="213"/>
    </row>
    <row r="23" spans="1:11" x14ac:dyDescent="0.25">
      <c r="I23" s="100"/>
    </row>
    <row r="25" spans="1:11" x14ac:dyDescent="0.25">
      <c r="A25" s="173"/>
    </row>
    <row r="26" spans="1:11" ht="14.4" x14ac:dyDescent="0.3">
      <c r="A26" s="174"/>
      <c r="B26" s="145"/>
      <c r="C26" s="145"/>
      <c r="D26" s="145"/>
      <c r="E26" s="145"/>
      <c r="F26" s="145"/>
    </row>
    <row r="28" spans="1:11" x14ac:dyDescent="0.25">
      <c r="F28" s="102"/>
    </row>
    <row r="29" spans="1:11" ht="14.4" x14ac:dyDescent="0.3">
      <c r="A29" s="155"/>
    </row>
    <row r="35" spans="2:2" x14ac:dyDescent="0.25">
      <c r="B35" s="89"/>
    </row>
  </sheetData>
  <mergeCells count="6">
    <mergeCell ref="A1:I1"/>
    <mergeCell ref="A3:A4"/>
    <mergeCell ref="B3:B4"/>
    <mergeCell ref="C3:E3"/>
    <mergeCell ref="F3:F4"/>
    <mergeCell ref="G3:I3"/>
  </mergeCells>
  <conditionalFormatting sqref="A20:A21">
    <cfRule type="expression" dxfId="62" priority="38" stopIfTrue="1">
      <formula>#REF!&lt;&gt;XEK1047130</formula>
    </cfRule>
  </conditionalFormatting>
  <conditionalFormatting sqref="A18">
    <cfRule type="expression" dxfId="61" priority="15" stopIfTrue="1">
      <formula>#REF!&lt;&gt;#REF!</formula>
    </cfRule>
  </conditionalFormatting>
  <conditionalFormatting sqref="A16">
    <cfRule type="expression" dxfId="60" priority="16" stopIfTrue="1">
      <formula>#REF!&lt;&gt;#REF!</formula>
    </cfRule>
  </conditionalFormatting>
  <conditionalFormatting sqref="F3:G3">
    <cfRule type="expression" dxfId="59" priority="18" stopIfTrue="1">
      <formula>C2&lt;&gt;#REF!</formula>
    </cfRule>
  </conditionalFormatting>
  <conditionalFormatting sqref="B3">
    <cfRule type="expression" dxfId="58" priority="19" stopIfTrue="1">
      <formula>#REF!&lt;&gt;#REF!</formula>
    </cfRule>
  </conditionalFormatting>
  <conditionalFormatting sqref="C4:D4">
    <cfRule type="expression" dxfId="57" priority="20" stopIfTrue="1">
      <formula>#REF!&lt;&gt;#REF!</formula>
    </cfRule>
  </conditionalFormatting>
  <conditionalFormatting sqref="A4">
    <cfRule type="expression" dxfId="56" priority="21" stopIfTrue="1">
      <formula>#REF!&lt;&gt;#REF!</formula>
    </cfRule>
  </conditionalFormatting>
  <conditionalFormatting sqref="D3">
    <cfRule type="expression" dxfId="55" priority="22" stopIfTrue="1">
      <formula>A2&lt;&gt;#REF!</formula>
    </cfRule>
  </conditionalFormatting>
  <conditionalFormatting sqref="C3">
    <cfRule type="expression" dxfId="54" priority="23" stopIfTrue="1">
      <formula>#REF!&lt;&gt;#REF!</formula>
    </cfRule>
  </conditionalFormatting>
  <conditionalFormatting sqref="A3">
    <cfRule type="expression" dxfId="53" priority="24" stopIfTrue="1">
      <formula>#REF!&lt;&gt;#REF!</formula>
    </cfRule>
  </conditionalFormatting>
  <conditionalFormatting sqref="A19">
    <cfRule type="expression" dxfId="52" priority="17" stopIfTrue="1">
      <formula>#REF!&lt;&gt;#REF!</formula>
    </cfRule>
  </conditionalFormatting>
  <conditionalFormatting sqref="E4">
    <cfRule type="expression" dxfId="51" priority="25" stopIfTrue="1">
      <formula>#REF!&lt;&gt;#REF!</formula>
    </cfRule>
  </conditionalFormatting>
  <conditionalFormatting sqref="H4:I4">
    <cfRule type="expression" dxfId="50" priority="26" stopIfTrue="1">
      <formula>#REF!&lt;&gt;#REF!</formula>
    </cfRule>
  </conditionalFormatting>
  <conditionalFormatting sqref="G3:H3">
    <cfRule type="expression" dxfId="49" priority="27" stopIfTrue="1">
      <formula>D2&lt;&gt;XFD1047170</formula>
    </cfRule>
  </conditionalFormatting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5"/>
  <sheetViews>
    <sheetView workbookViewId="0">
      <selection sqref="A1:I1"/>
    </sheetView>
  </sheetViews>
  <sheetFormatPr defaultColWidth="9.109375" defaultRowHeight="13.8" x14ac:dyDescent="0.25"/>
  <cols>
    <col min="1" max="1" width="28.33203125" style="78" customWidth="1"/>
    <col min="2" max="2" width="7.44140625" style="78" customWidth="1"/>
    <col min="3" max="5" width="7" style="78" customWidth="1"/>
    <col min="6" max="6" width="7.44140625" style="78" customWidth="1"/>
    <col min="7" max="9" width="7" style="78" customWidth="1"/>
    <col min="10" max="16384" width="9.109375" style="78"/>
  </cols>
  <sheetData>
    <row r="1" spans="1:13" ht="27.75" customHeight="1" x14ac:dyDescent="0.25">
      <c r="A1" s="400" t="s">
        <v>217</v>
      </c>
      <c r="B1" s="424"/>
      <c r="C1" s="424"/>
      <c r="D1" s="424"/>
      <c r="E1" s="424"/>
      <c r="F1" s="424"/>
      <c r="G1" s="424"/>
      <c r="H1" s="424"/>
      <c r="I1" s="424"/>
    </row>
    <row r="2" spans="1:13" ht="9" customHeight="1" thickBot="1" x14ac:dyDescent="0.3">
      <c r="A2" s="239"/>
      <c r="B2" s="239"/>
      <c r="C2" s="239"/>
      <c r="D2" s="239"/>
      <c r="E2" s="239"/>
      <c r="F2" s="169"/>
      <c r="G2" s="169"/>
      <c r="H2" s="169"/>
      <c r="I2" s="169"/>
    </row>
    <row r="3" spans="1:13" ht="12" customHeight="1" x14ac:dyDescent="0.25">
      <c r="A3" s="417"/>
      <c r="B3" s="419" t="s">
        <v>102</v>
      </c>
      <c r="C3" s="421" t="s">
        <v>57</v>
      </c>
      <c r="D3" s="422"/>
      <c r="E3" s="422"/>
      <c r="F3" s="425" t="s">
        <v>103</v>
      </c>
      <c r="G3" s="421" t="s">
        <v>57</v>
      </c>
      <c r="H3" s="422"/>
      <c r="I3" s="422"/>
    </row>
    <row r="4" spans="1:13" ht="18.75" customHeight="1" thickBot="1" x14ac:dyDescent="0.3">
      <c r="A4" s="418"/>
      <c r="B4" s="420"/>
      <c r="C4" s="148">
        <v>0</v>
      </c>
      <c r="D4" s="149">
        <v>1</v>
      </c>
      <c r="E4" s="149" t="s">
        <v>38</v>
      </c>
      <c r="F4" s="426"/>
      <c r="G4" s="150">
        <v>0</v>
      </c>
      <c r="H4" s="151">
        <v>1</v>
      </c>
      <c r="I4" s="152" t="s">
        <v>38</v>
      </c>
    </row>
    <row r="5" spans="1:13" ht="18" customHeight="1" x14ac:dyDescent="0.25">
      <c r="A5" s="79" t="s">
        <v>56</v>
      </c>
      <c r="B5" s="244">
        <v>8940</v>
      </c>
      <c r="C5" s="244">
        <v>3828</v>
      </c>
      <c r="D5" s="244">
        <v>3547</v>
      </c>
      <c r="E5" s="244">
        <v>1565</v>
      </c>
      <c r="F5" s="244">
        <v>54572</v>
      </c>
      <c r="G5" s="244">
        <v>20794</v>
      </c>
      <c r="H5" s="244">
        <v>22610</v>
      </c>
      <c r="I5" s="246">
        <v>11168</v>
      </c>
      <c r="J5" s="146"/>
      <c r="K5" s="146"/>
      <c r="L5" s="146"/>
      <c r="M5" s="146"/>
    </row>
    <row r="6" spans="1:13" ht="12.75" customHeight="1" x14ac:dyDescent="0.25">
      <c r="A6" s="153" t="s">
        <v>180</v>
      </c>
      <c r="B6" s="72" t="s">
        <v>156</v>
      </c>
      <c r="C6" s="72" t="s">
        <v>156</v>
      </c>
      <c r="D6" s="72" t="s">
        <v>156</v>
      </c>
      <c r="E6" s="72">
        <v>0</v>
      </c>
      <c r="F6" s="72" t="s">
        <v>156</v>
      </c>
      <c r="G6" s="72" t="s">
        <v>156</v>
      </c>
      <c r="H6" s="72" t="s">
        <v>156</v>
      </c>
      <c r="I6" s="250">
        <v>0</v>
      </c>
      <c r="J6" s="146"/>
      <c r="K6" s="146"/>
      <c r="L6" s="146"/>
      <c r="M6" s="146"/>
    </row>
    <row r="7" spans="1:13" ht="12.75" customHeight="1" x14ac:dyDescent="0.25">
      <c r="A7" s="16" t="s">
        <v>76</v>
      </c>
      <c r="B7" s="72">
        <v>6692</v>
      </c>
      <c r="C7" s="72">
        <v>2134</v>
      </c>
      <c r="D7" s="72">
        <v>3124</v>
      </c>
      <c r="E7" s="72">
        <v>1434</v>
      </c>
      <c r="F7" s="72">
        <v>37480</v>
      </c>
      <c r="G7" s="72">
        <v>10909</v>
      </c>
      <c r="H7" s="72">
        <v>17999</v>
      </c>
      <c r="I7" s="250">
        <v>8572</v>
      </c>
      <c r="J7" s="146"/>
      <c r="K7" s="146"/>
      <c r="L7" s="146"/>
      <c r="M7" s="146"/>
    </row>
    <row r="8" spans="1:13" ht="12.75" customHeight="1" x14ac:dyDescent="0.25">
      <c r="A8" s="16" t="s">
        <v>83</v>
      </c>
      <c r="B8" s="72">
        <f>B7-B12</f>
        <v>6123</v>
      </c>
      <c r="C8" s="72">
        <f t="shared" ref="C8:I8" si="0">C7-C12</f>
        <v>1911</v>
      </c>
      <c r="D8" s="72">
        <f t="shared" si="0"/>
        <v>2873</v>
      </c>
      <c r="E8" s="72">
        <f t="shared" si="0"/>
        <v>1339</v>
      </c>
      <c r="F8" s="72">
        <f t="shared" si="0"/>
        <v>34951</v>
      </c>
      <c r="G8" s="72">
        <f t="shared" si="0"/>
        <v>9999</v>
      </c>
      <c r="H8" s="72">
        <f t="shared" si="0"/>
        <v>16869</v>
      </c>
      <c r="I8" s="72">
        <f t="shared" si="0"/>
        <v>8083</v>
      </c>
      <c r="J8" s="146"/>
      <c r="K8" s="146"/>
      <c r="L8" s="146"/>
      <c r="M8" s="146"/>
    </row>
    <row r="9" spans="1:13" ht="12.75" customHeight="1" x14ac:dyDescent="0.25">
      <c r="A9" s="42" t="s">
        <v>84</v>
      </c>
      <c r="B9" s="72">
        <v>4243</v>
      </c>
      <c r="C9" s="72">
        <v>1303</v>
      </c>
      <c r="D9" s="72">
        <v>1992</v>
      </c>
      <c r="E9" s="72">
        <v>948</v>
      </c>
      <c r="F9" s="72">
        <v>29226</v>
      </c>
      <c r="G9" s="72">
        <v>8512</v>
      </c>
      <c r="H9" s="72">
        <v>14006</v>
      </c>
      <c r="I9" s="250">
        <v>6708</v>
      </c>
      <c r="J9" s="146"/>
      <c r="K9" s="146"/>
      <c r="L9" s="146"/>
      <c r="M9" s="146"/>
    </row>
    <row r="10" spans="1:13" ht="12.75" customHeight="1" x14ac:dyDescent="0.25">
      <c r="A10" s="42" t="s">
        <v>85</v>
      </c>
      <c r="B10" s="72">
        <v>77</v>
      </c>
      <c r="C10" s="72">
        <v>26</v>
      </c>
      <c r="D10" s="72">
        <v>31</v>
      </c>
      <c r="E10" s="72">
        <v>20</v>
      </c>
      <c r="F10" s="72">
        <v>224</v>
      </c>
      <c r="G10" s="72">
        <v>77</v>
      </c>
      <c r="H10" s="72">
        <v>89</v>
      </c>
      <c r="I10" s="250">
        <v>58</v>
      </c>
    </row>
    <row r="11" spans="1:13" ht="12.75" customHeight="1" x14ac:dyDescent="0.25">
      <c r="A11" s="42" t="s">
        <v>86</v>
      </c>
      <c r="B11" s="72">
        <v>1803</v>
      </c>
      <c r="C11" s="72">
        <v>582</v>
      </c>
      <c r="D11" s="72">
        <v>850</v>
      </c>
      <c r="E11" s="72">
        <v>371</v>
      </c>
      <c r="F11" s="72">
        <v>5501</v>
      </c>
      <c r="G11" s="72">
        <v>1410</v>
      </c>
      <c r="H11" s="72">
        <v>2774</v>
      </c>
      <c r="I11" s="250">
        <v>1317</v>
      </c>
    </row>
    <row r="12" spans="1:13" ht="12.75" customHeight="1" x14ac:dyDescent="0.25">
      <c r="A12" s="147" t="s">
        <v>63</v>
      </c>
      <c r="B12" s="72">
        <v>569</v>
      </c>
      <c r="C12" s="72">
        <v>223</v>
      </c>
      <c r="D12" s="72">
        <v>251</v>
      </c>
      <c r="E12" s="72">
        <v>95</v>
      </c>
      <c r="F12" s="72">
        <v>2529</v>
      </c>
      <c r="G12" s="72">
        <v>910</v>
      </c>
      <c r="H12" s="72">
        <v>1130</v>
      </c>
      <c r="I12" s="250">
        <v>489</v>
      </c>
    </row>
    <row r="13" spans="1:13" ht="12.75" customHeight="1" x14ac:dyDescent="0.25">
      <c r="A13" s="16" t="s">
        <v>77</v>
      </c>
      <c r="B13" s="72">
        <v>222</v>
      </c>
      <c r="C13" s="72">
        <v>79</v>
      </c>
      <c r="D13" s="72">
        <v>109</v>
      </c>
      <c r="E13" s="72">
        <v>34</v>
      </c>
      <c r="F13" s="72">
        <v>2267</v>
      </c>
      <c r="G13" s="72">
        <v>486</v>
      </c>
      <c r="H13" s="72">
        <v>1215</v>
      </c>
      <c r="I13" s="250">
        <v>566</v>
      </c>
    </row>
    <row r="14" spans="1:13" ht="12.75" customHeight="1" x14ac:dyDescent="0.25">
      <c r="A14" s="16" t="s">
        <v>107</v>
      </c>
      <c r="B14" s="72">
        <v>1768</v>
      </c>
      <c r="C14" s="72">
        <v>1575</v>
      </c>
      <c r="D14" s="72">
        <v>154</v>
      </c>
      <c r="E14" s="72">
        <v>39</v>
      </c>
      <c r="F14" s="72">
        <v>13243</v>
      </c>
      <c r="G14" s="72">
        <v>9269</v>
      </c>
      <c r="H14" s="72">
        <v>2515</v>
      </c>
      <c r="I14" s="250">
        <v>1459</v>
      </c>
    </row>
    <row r="15" spans="1:13" ht="12.75" customHeight="1" x14ac:dyDescent="0.25">
      <c r="A15" s="16" t="s">
        <v>63</v>
      </c>
      <c r="B15" s="72">
        <v>258</v>
      </c>
      <c r="C15" s="72">
        <v>40</v>
      </c>
      <c r="D15" s="72">
        <v>160</v>
      </c>
      <c r="E15" s="72">
        <v>58</v>
      </c>
      <c r="F15" s="72">
        <v>1582</v>
      </c>
      <c r="G15" s="72">
        <v>130</v>
      </c>
      <c r="H15" s="72">
        <v>881</v>
      </c>
      <c r="I15" s="250">
        <v>571</v>
      </c>
    </row>
  </sheetData>
  <mergeCells count="6">
    <mergeCell ref="A1:I1"/>
    <mergeCell ref="A3:A4"/>
    <mergeCell ref="B3:B4"/>
    <mergeCell ref="C3:E3"/>
    <mergeCell ref="F3:F4"/>
    <mergeCell ref="G3:I3"/>
  </mergeCells>
  <phoneticPr fontId="0" type="noConversion"/>
  <conditionalFormatting sqref="F3:G3">
    <cfRule type="expression" dxfId="48" priority="56" stopIfTrue="1">
      <formula>C2&lt;&gt;#REF!</formula>
    </cfRule>
  </conditionalFormatting>
  <conditionalFormatting sqref="B3">
    <cfRule type="expression" dxfId="47" priority="257" stopIfTrue="1">
      <formula>#REF!&lt;&gt;#REF!</formula>
    </cfRule>
  </conditionalFormatting>
  <conditionalFormatting sqref="A10">
    <cfRule type="expression" dxfId="46" priority="258" stopIfTrue="1">
      <formula>#REF!&lt;&gt;#REF!</formula>
    </cfRule>
  </conditionalFormatting>
  <conditionalFormatting sqref="C4:D4">
    <cfRule type="expression" dxfId="45" priority="259" stopIfTrue="1">
      <formula>#REF!&lt;&gt;#REF!</formula>
    </cfRule>
  </conditionalFormatting>
  <conditionalFormatting sqref="A4">
    <cfRule type="expression" dxfId="44" priority="260" stopIfTrue="1">
      <formula>#REF!&lt;&gt;#REF!</formula>
    </cfRule>
  </conditionalFormatting>
  <conditionalFormatting sqref="D3">
    <cfRule type="expression" dxfId="43" priority="261" stopIfTrue="1">
      <formula>A2&lt;&gt;#REF!</formula>
    </cfRule>
  </conditionalFormatting>
  <conditionalFormatting sqref="C3">
    <cfRule type="expression" dxfId="42" priority="262" stopIfTrue="1">
      <formula>#REF!&lt;&gt;#REF!</formula>
    </cfRule>
  </conditionalFormatting>
  <conditionalFormatting sqref="A3">
    <cfRule type="expression" dxfId="41" priority="263" stopIfTrue="1">
      <formula>#REF!&lt;&gt;#REF!</formula>
    </cfRule>
  </conditionalFormatting>
  <conditionalFormatting sqref="A8">
    <cfRule type="expression" dxfId="40" priority="264" stopIfTrue="1">
      <formula>#REF!&lt;&gt;#REF!</formula>
    </cfRule>
  </conditionalFormatting>
  <conditionalFormatting sqref="A11">
    <cfRule type="expression" dxfId="39" priority="265" stopIfTrue="1">
      <formula>#REF!&lt;&gt;#REF!</formula>
    </cfRule>
  </conditionalFormatting>
  <conditionalFormatting sqref="A12:A13">
    <cfRule type="expression" dxfId="38" priority="266" stopIfTrue="1">
      <formula>#REF!&lt;&gt;#REF!</formula>
    </cfRule>
  </conditionalFormatting>
  <conditionalFormatting sqref="E4">
    <cfRule type="expression" dxfId="37" priority="318" stopIfTrue="1">
      <formula>A1048529&lt;&gt;#REF!</formula>
    </cfRule>
  </conditionalFormatting>
  <conditionalFormatting sqref="H4:I4">
    <cfRule type="expression" dxfId="36" priority="320" stopIfTrue="1">
      <formula>C1048529&lt;&gt;#REF!</formula>
    </cfRule>
  </conditionalFormatting>
  <conditionalFormatting sqref="G3:H3">
    <cfRule type="expression" dxfId="35" priority="321" stopIfTrue="1">
      <formula>D2&lt;&gt;XFD1047128</formula>
    </cfRule>
  </conditionalFormatting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25"/>
  <sheetViews>
    <sheetView workbookViewId="0">
      <selection sqref="A1:K1"/>
    </sheetView>
  </sheetViews>
  <sheetFormatPr defaultColWidth="9.109375" defaultRowHeight="10.199999999999999" x14ac:dyDescent="0.2"/>
  <cols>
    <col min="1" max="1" width="21.33203125" style="89" customWidth="1"/>
    <col min="2" max="2" width="7" style="89" customWidth="1"/>
    <col min="3" max="8" width="6.33203125" style="89" customWidth="1"/>
    <col min="9" max="9" width="6.44140625" style="89" customWidth="1"/>
    <col min="10" max="10" width="6.33203125" style="89" customWidth="1"/>
    <col min="11" max="11" width="6.44140625" style="89" customWidth="1"/>
    <col min="12" max="12" width="9.109375" style="104"/>
    <col min="13" max="16384" width="9.109375" style="89"/>
  </cols>
  <sheetData>
    <row r="1" spans="1:13" ht="27.75" customHeight="1" x14ac:dyDescent="0.25">
      <c r="A1" s="400" t="s">
        <v>218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279"/>
      <c r="M1" s="90"/>
    </row>
    <row r="2" spans="1:13" s="104" customFormat="1" ht="9" customHeight="1" thickBot="1" x14ac:dyDescent="0.2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M2" s="90"/>
    </row>
    <row r="3" spans="1:13" s="104" customFormat="1" ht="12.75" customHeight="1" x14ac:dyDescent="0.2">
      <c r="A3" s="430"/>
      <c r="B3" s="433" t="s">
        <v>59</v>
      </c>
      <c r="C3" s="388" t="s">
        <v>35</v>
      </c>
      <c r="D3" s="389"/>
      <c r="E3" s="389"/>
      <c r="F3" s="389"/>
      <c r="G3" s="389"/>
      <c r="H3" s="389"/>
      <c r="I3" s="389"/>
      <c r="J3" s="389"/>
      <c r="K3" s="389"/>
      <c r="L3" s="124"/>
      <c r="M3" s="90"/>
    </row>
    <row r="4" spans="1:13" s="104" customFormat="1" ht="12.75" customHeight="1" x14ac:dyDescent="0.2">
      <c r="A4" s="431"/>
      <c r="B4" s="434"/>
      <c r="C4" s="436" t="s">
        <v>4</v>
      </c>
      <c r="D4" s="437"/>
      <c r="E4" s="437"/>
      <c r="F4" s="437"/>
      <c r="G4" s="437"/>
      <c r="H4" s="437"/>
      <c r="I4" s="437"/>
      <c r="J4" s="386"/>
      <c r="K4" s="438" t="s">
        <v>36</v>
      </c>
      <c r="M4" s="90"/>
    </row>
    <row r="5" spans="1:13" s="104" customFormat="1" ht="12.75" customHeight="1" x14ac:dyDescent="0.25">
      <c r="A5" s="431"/>
      <c r="B5" s="434"/>
      <c r="C5" s="441" t="s">
        <v>17</v>
      </c>
      <c r="D5" s="442"/>
      <c r="E5" s="442"/>
      <c r="F5" s="443"/>
      <c r="G5" s="441" t="s">
        <v>19</v>
      </c>
      <c r="H5" s="442"/>
      <c r="I5" s="442"/>
      <c r="J5" s="443"/>
      <c r="K5" s="439"/>
      <c r="M5" s="90"/>
    </row>
    <row r="6" spans="1:13" s="104" customFormat="1" ht="12.75" customHeight="1" x14ac:dyDescent="0.2">
      <c r="A6" s="431"/>
      <c r="B6" s="434"/>
      <c r="C6" s="428" t="s">
        <v>73</v>
      </c>
      <c r="D6" s="353" t="s">
        <v>37</v>
      </c>
      <c r="E6" s="353"/>
      <c r="F6" s="353"/>
      <c r="G6" s="428" t="s">
        <v>73</v>
      </c>
      <c r="H6" s="353" t="s">
        <v>37</v>
      </c>
      <c r="I6" s="353"/>
      <c r="J6" s="353"/>
      <c r="K6" s="439"/>
      <c r="M6" s="90"/>
    </row>
    <row r="7" spans="1:13" s="104" customFormat="1" ht="16.5" customHeight="1" thickBot="1" x14ac:dyDescent="0.25">
      <c r="A7" s="432"/>
      <c r="B7" s="435"/>
      <c r="C7" s="429"/>
      <c r="D7" s="97">
        <v>0</v>
      </c>
      <c r="E7" s="97">
        <v>1</v>
      </c>
      <c r="F7" s="97" t="s">
        <v>38</v>
      </c>
      <c r="G7" s="429"/>
      <c r="H7" s="97">
        <v>0</v>
      </c>
      <c r="I7" s="97">
        <v>1</v>
      </c>
      <c r="J7" s="97" t="s">
        <v>38</v>
      </c>
      <c r="K7" s="440"/>
      <c r="M7" s="90"/>
    </row>
    <row r="8" spans="1:13" s="104" customFormat="1" ht="18" customHeight="1" x14ac:dyDescent="0.2">
      <c r="A8" s="119" t="s">
        <v>115</v>
      </c>
      <c r="B8" s="44">
        <v>328604</v>
      </c>
      <c r="C8" s="45">
        <v>260252</v>
      </c>
      <c r="D8" s="46">
        <v>146641</v>
      </c>
      <c r="E8" s="45">
        <v>52091</v>
      </c>
      <c r="F8" s="45">
        <v>61520</v>
      </c>
      <c r="G8" s="45">
        <v>63512</v>
      </c>
      <c r="H8" s="45">
        <v>24622</v>
      </c>
      <c r="I8" s="45">
        <v>26157</v>
      </c>
      <c r="J8" s="45">
        <v>12733</v>
      </c>
      <c r="K8" s="45">
        <v>4840</v>
      </c>
      <c r="M8" s="90"/>
    </row>
    <row r="9" spans="1:13" s="104" customFormat="1" ht="12.75" customHeight="1" x14ac:dyDescent="0.2">
      <c r="A9" s="119" t="s">
        <v>148</v>
      </c>
      <c r="B9" s="44">
        <v>326074</v>
      </c>
      <c r="C9" s="45">
        <v>258816</v>
      </c>
      <c r="D9" s="46">
        <v>145627</v>
      </c>
      <c r="E9" s="45">
        <v>51870</v>
      </c>
      <c r="F9" s="45">
        <v>61319</v>
      </c>
      <c r="G9" s="45">
        <v>62448</v>
      </c>
      <c r="H9" s="45">
        <v>24403</v>
      </c>
      <c r="I9" s="45">
        <v>25572</v>
      </c>
      <c r="J9" s="45">
        <v>12473</v>
      </c>
      <c r="K9" s="45">
        <v>4810</v>
      </c>
      <c r="M9" s="90"/>
    </row>
    <row r="10" spans="1:13" s="104" customFormat="1" ht="22.5" customHeight="1" x14ac:dyDescent="0.2">
      <c r="A10" s="120" t="s">
        <v>117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2"/>
      <c r="M10" s="90"/>
    </row>
    <row r="11" spans="1:13" s="104" customFormat="1" ht="12.75" customHeight="1" x14ac:dyDescent="0.2">
      <c r="A11" s="121" t="s">
        <v>79</v>
      </c>
      <c r="B11" s="186">
        <v>48739</v>
      </c>
      <c r="C11" s="186">
        <v>40431</v>
      </c>
      <c r="D11" s="186">
        <v>22371</v>
      </c>
      <c r="E11" s="186">
        <v>6425</v>
      </c>
      <c r="F11" s="186">
        <v>11635</v>
      </c>
      <c r="G11" s="186">
        <v>6704</v>
      </c>
      <c r="H11" s="186">
        <v>3167</v>
      </c>
      <c r="I11" s="186">
        <v>2116</v>
      </c>
      <c r="J11" s="186">
        <v>1421</v>
      </c>
      <c r="K11" s="184">
        <v>1604</v>
      </c>
      <c r="M11" s="90"/>
    </row>
    <row r="12" spans="1:13" s="104" customFormat="1" ht="12.75" customHeight="1" x14ac:dyDescent="0.2">
      <c r="A12" s="121" t="s">
        <v>80</v>
      </c>
      <c r="B12" s="186">
        <v>134753</v>
      </c>
      <c r="C12" s="186">
        <v>110393</v>
      </c>
      <c r="D12" s="186">
        <v>59583</v>
      </c>
      <c r="E12" s="186">
        <v>22091</v>
      </c>
      <c r="F12" s="186">
        <v>28719</v>
      </c>
      <c r="G12" s="186">
        <v>22839</v>
      </c>
      <c r="H12" s="186">
        <v>10687</v>
      </c>
      <c r="I12" s="186">
        <v>8339</v>
      </c>
      <c r="J12" s="186">
        <v>3813</v>
      </c>
      <c r="K12" s="184">
        <v>1521</v>
      </c>
      <c r="M12" s="89"/>
    </row>
    <row r="13" spans="1:13" s="104" customFormat="1" ht="12.75" customHeight="1" x14ac:dyDescent="0.2">
      <c r="A13" s="121" t="s">
        <v>39</v>
      </c>
      <c r="B13" s="186">
        <v>15877</v>
      </c>
      <c r="C13" s="186">
        <v>13079</v>
      </c>
      <c r="D13" s="186">
        <v>7532</v>
      </c>
      <c r="E13" s="186">
        <v>2680</v>
      </c>
      <c r="F13" s="186">
        <v>2867</v>
      </c>
      <c r="G13" s="186">
        <v>2580</v>
      </c>
      <c r="H13" s="186">
        <v>915</v>
      </c>
      <c r="I13" s="186">
        <v>1093</v>
      </c>
      <c r="J13" s="186">
        <v>572</v>
      </c>
      <c r="K13" s="184">
        <v>218</v>
      </c>
      <c r="M13" s="89"/>
    </row>
    <row r="14" spans="1:13" s="104" customFormat="1" ht="12.75" customHeight="1" x14ac:dyDescent="0.2">
      <c r="A14" s="121" t="s">
        <v>111</v>
      </c>
      <c r="B14" s="186">
        <v>88037</v>
      </c>
      <c r="C14" s="186">
        <v>67881</v>
      </c>
      <c r="D14" s="186">
        <v>39951</v>
      </c>
      <c r="E14" s="186">
        <v>15679</v>
      </c>
      <c r="F14" s="186">
        <v>12251</v>
      </c>
      <c r="G14" s="186">
        <v>19211</v>
      </c>
      <c r="H14" s="186">
        <v>5848</v>
      </c>
      <c r="I14" s="186">
        <v>9298</v>
      </c>
      <c r="J14" s="186">
        <v>4065</v>
      </c>
      <c r="K14" s="184">
        <v>945</v>
      </c>
      <c r="M14" s="89"/>
    </row>
    <row r="15" spans="1:13" s="104" customFormat="1" ht="12.75" customHeight="1" x14ac:dyDescent="0.2">
      <c r="A15" s="121" t="s">
        <v>81</v>
      </c>
      <c r="B15" s="186">
        <v>20616</v>
      </c>
      <c r="C15" s="186">
        <v>16332</v>
      </c>
      <c r="D15" s="186">
        <v>10453</v>
      </c>
      <c r="E15" s="186">
        <v>2612</v>
      </c>
      <c r="F15" s="186">
        <v>3267</v>
      </c>
      <c r="G15" s="186">
        <v>4029</v>
      </c>
      <c r="H15" s="186">
        <v>2265</v>
      </c>
      <c r="I15" s="186">
        <v>1207</v>
      </c>
      <c r="J15" s="186">
        <v>557</v>
      </c>
      <c r="K15" s="184">
        <v>255</v>
      </c>
      <c r="M15" s="89"/>
    </row>
    <row r="16" spans="1:13" s="104" customFormat="1" ht="12.75" customHeight="1" x14ac:dyDescent="0.2">
      <c r="A16" s="121" t="s">
        <v>190</v>
      </c>
      <c r="B16" s="186">
        <v>7797</v>
      </c>
      <c r="C16" s="186">
        <v>5612</v>
      </c>
      <c r="D16" s="186">
        <v>3119</v>
      </c>
      <c r="E16" s="186">
        <v>1277</v>
      </c>
      <c r="F16" s="186">
        <v>1216</v>
      </c>
      <c r="G16" s="186">
        <v>2005</v>
      </c>
      <c r="H16" s="186">
        <v>891</v>
      </c>
      <c r="I16" s="186">
        <v>764</v>
      </c>
      <c r="J16" s="186">
        <v>350</v>
      </c>
      <c r="K16" s="184">
        <v>180</v>
      </c>
      <c r="M16" s="89"/>
    </row>
    <row r="17" spans="1:13" s="104" customFormat="1" ht="12.75" customHeight="1" x14ac:dyDescent="0.2">
      <c r="A17" s="121" t="s">
        <v>63</v>
      </c>
      <c r="B17" s="186">
        <v>10255</v>
      </c>
      <c r="C17" s="186">
        <v>5088</v>
      </c>
      <c r="D17" s="186">
        <v>2618</v>
      </c>
      <c r="E17" s="186">
        <v>1106</v>
      </c>
      <c r="F17" s="186">
        <v>1364</v>
      </c>
      <c r="G17" s="186">
        <v>5080</v>
      </c>
      <c r="H17" s="186">
        <v>630</v>
      </c>
      <c r="I17" s="186">
        <v>2755</v>
      </c>
      <c r="J17" s="186">
        <v>1695</v>
      </c>
      <c r="K17" s="184">
        <v>87</v>
      </c>
      <c r="M17" s="89"/>
    </row>
    <row r="18" spans="1:13" s="104" customFormat="1" ht="22.5" customHeight="1" x14ac:dyDescent="0.2">
      <c r="A18" s="120" t="s">
        <v>118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0"/>
    </row>
    <row r="19" spans="1:13" s="104" customFormat="1" ht="12.75" customHeight="1" x14ac:dyDescent="0.2">
      <c r="A19" s="121">
        <v>1</v>
      </c>
      <c r="B19" s="186">
        <v>7225</v>
      </c>
      <c r="C19" s="186">
        <v>5550</v>
      </c>
      <c r="D19" s="186">
        <v>4746</v>
      </c>
      <c r="E19" s="186">
        <v>605</v>
      </c>
      <c r="F19" s="186">
        <v>199</v>
      </c>
      <c r="G19" s="186">
        <v>1641</v>
      </c>
      <c r="H19" s="186">
        <v>595</v>
      </c>
      <c r="I19" s="186">
        <v>925</v>
      </c>
      <c r="J19" s="186">
        <v>121</v>
      </c>
      <c r="K19" s="184">
        <v>34</v>
      </c>
      <c r="M19" s="89"/>
    </row>
    <row r="20" spans="1:13" s="104" customFormat="1" ht="12.75" customHeight="1" x14ac:dyDescent="0.2">
      <c r="A20" s="121">
        <v>2</v>
      </c>
      <c r="B20" s="184">
        <v>55795</v>
      </c>
      <c r="C20" s="185">
        <v>43574</v>
      </c>
      <c r="D20" s="186">
        <v>30016</v>
      </c>
      <c r="E20" s="185">
        <v>9220</v>
      </c>
      <c r="F20" s="185">
        <v>4338</v>
      </c>
      <c r="G20" s="185">
        <v>11916</v>
      </c>
      <c r="H20" s="185">
        <v>4139</v>
      </c>
      <c r="I20" s="185">
        <v>6076</v>
      </c>
      <c r="J20" s="185">
        <v>1701</v>
      </c>
      <c r="K20" s="185">
        <v>305</v>
      </c>
      <c r="M20" s="89"/>
    </row>
    <row r="21" spans="1:13" s="104" customFormat="1" ht="12.75" customHeight="1" x14ac:dyDescent="0.2">
      <c r="A21" s="121">
        <v>3</v>
      </c>
      <c r="B21" s="184">
        <v>95020</v>
      </c>
      <c r="C21" s="185">
        <v>76697</v>
      </c>
      <c r="D21" s="186">
        <v>38695</v>
      </c>
      <c r="E21" s="185">
        <v>18175</v>
      </c>
      <c r="F21" s="185">
        <v>19827</v>
      </c>
      <c r="G21" s="185">
        <v>17371</v>
      </c>
      <c r="H21" s="185">
        <v>6611</v>
      </c>
      <c r="I21" s="185">
        <v>7309</v>
      </c>
      <c r="J21" s="185">
        <v>3451</v>
      </c>
      <c r="K21" s="185">
        <v>952</v>
      </c>
      <c r="M21" s="89"/>
    </row>
    <row r="22" spans="1:13" s="104" customFormat="1" ht="12.75" customHeight="1" x14ac:dyDescent="0.2">
      <c r="A22" s="121">
        <v>4</v>
      </c>
      <c r="B22" s="184">
        <v>99327</v>
      </c>
      <c r="C22" s="185">
        <v>80265</v>
      </c>
      <c r="D22" s="186">
        <v>44566</v>
      </c>
      <c r="E22" s="185">
        <v>14796</v>
      </c>
      <c r="F22" s="185">
        <v>20903</v>
      </c>
      <c r="G22" s="185">
        <v>17549</v>
      </c>
      <c r="H22" s="185">
        <v>8364</v>
      </c>
      <c r="I22" s="185">
        <v>5795</v>
      </c>
      <c r="J22" s="185">
        <v>3390</v>
      </c>
      <c r="K22" s="185">
        <v>1513</v>
      </c>
      <c r="L22" s="123"/>
      <c r="M22" s="89"/>
    </row>
    <row r="23" spans="1:13" s="104" customFormat="1" ht="12.75" customHeight="1" x14ac:dyDescent="0.2">
      <c r="A23" s="121" t="s">
        <v>52</v>
      </c>
      <c r="B23" s="184">
        <v>58866</v>
      </c>
      <c r="C23" s="185">
        <v>47962</v>
      </c>
      <c r="D23" s="186">
        <v>25151</v>
      </c>
      <c r="E23" s="185">
        <v>8033</v>
      </c>
      <c r="F23" s="185">
        <v>14778</v>
      </c>
      <c r="G23" s="185">
        <v>8998</v>
      </c>
      <c r="H23" s="185">
        <v>4116</v>
      </c>
      <c r="I23" s="185">
        <v>2753</v>
      </c>
      <c r="J23" s="185">
        <v>2129</v>
      </c>
      <c r="K23" s="185">
        <v>1906</v>
      </c>
      <c r="L23" s="124"/>
      <c r="M23" s="89"/>
    </row>
    <row r="24" spans="1:13" s="104" customFormat="1" ht="12.75" customHeight="1" x14ac:dyDescent="0.2">
      <c r="A24" s="122" t="s">
        <v>116</v>
      </c>
      <c r="B24" s="46">
        <v>1344</v>
      </c>
      <c r="C24" s="45">
        <v>625</v>
      </c>
      <c r="D24" s="45">
        <v>365</v>
      </c>
      <c r="E24" s="45">
        <v>128</v>
      </c>
      <c r="F24" s="45">
        <v>132</v>
      </c>
      <c r="G24" s="45">
        <v>692</v>
      </c>
      <c r="H24" s="45">
        <v>140</v>
      </c>
      <c r="I24" s="45">
        <v>387</v>
      </c>
      <c r="J24" s="46">
        <v>165</v>
      </c>
      <c r="K24" s="53">
        <v>27</v>
      </c>
      <c r="L24" s="123"/>
    </row>
    <row r="25" spans="1:13" s="104" customFormat="1" ht="12.75" customHeight="1" x14ac:dyDescent="0.2">
      <c r="A25" s="122"/>
      <c r="B25" s="107"/>
      <c r="C25" s="107"/>
      <c r="D25" s="107"/>
      <c r="E25" s="107"/>
      <c r="F25" s="107"/>
      <c r="G25" s="107"/>
      <c r="H25" s="107"/>
      <c r="I25" s="107"/>
      <c r="J25" s="107"/>
      <c r="K25" s="106"/>
      <c r="L25" s="123"/>
    </row>
  </sheetData>
  <mergeCells count="12">
    <mergeCell ref="A1:K1"/>
    <mergeCell ref="G6:G7"/>
    <mergeCell ref="H6:J6"/>
    <mergeCell ref="A3:A7"/>
    <mergeCell ref="B3:B7"/>
    <mergeCell ref="C3:K3"/>
    <mergeCell ref="C4:J4"/>
    <mergeCell ref="K4:K7"/>
    <mergeCell ref="C5:F5"/>
    <mergeCell ref="G5:J5"/>
    <mergeCell ref="C6:C7"/>
    <mergeCell ref="D6:F6"/>
  </mergeCells>
  <phoneticPr fontId="0" type="noConversion"/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G20"/>
  <sheetViews>
    <sheetView workbookViewId="0">
      <selection sqref="A1:F1"/>
    </sheetView>
  </sheetViews>
  <sheetFormatPr defaultColWidth="9.109375" defaultRowHeight="13.2" x14ac:dyDescent="0.25"/>
  <cols>
    <col min="1" max="1" width="27.88671875" style="3" customWidth="1"/>
    <col min="2" max="6" width="11.44140625" style="3" customWidth="1"/>
    <col min="7" max="16384" width="9.109375" style="3"/>
  </cols>
  <sheetData>
    <row r="1" spans="1:7" ht="27.75" customHeight="1" x14ac:dyDescent="0.25">
      <c r="A1" s="400" t="s">
        <v>219</v>
      </c>
      <c r="B1" s="400"/>
      <c r="C1" s="444"/>
      <c r="D1" s="444"/>
      <c r="E1" s="444"/>
      <c r="F1" s="444"/>
    </row>
    <row r="2" spans="1:7" ht="9" customHeight="1" thickBot="1" x14ac:dyDescent="0.3">
      <c r="A2" s="172"/>
      <c r="B2" s="172"/>
      <c r="C2" s="54"/>
      <c r="D2" s="54"/>
      <c r="E2" s="54"/>
      <c r="F2" s="54"/>
    </row>
    <row r="3" spans="1:7" ht="12" customHeight="1" x14ac:dyDescent="0.25">
      <c r="A3" s="445"/>
      <c r="B3" s="448" t="s">
        <v>59</v>
      </c>
      <c r="C3" s="448" t="s">
        <v>137</v>
      </c>
      <c r="D3" s="448"/>
      <c r="E3" s="448"/>
      <c r="F3" s="451"/>
    </row>
    <row r="4" spans="1:7" ht="12" customHeight="1" x14ac:dyDescent="0.25">
      <c r="A4" s="446"/>
      <c r="B4" s="449"/>
      <c r="C4" s="449" t="s">
        <v>138</v>
      </c>
      <c r="D4" s="449" t="s">
        <v>140</v>
      </c>
      <c r="E4" s="449"/>
      <c r="F4" s="452" t="s">
        <v>139</v>
      </c>
    </row>
    <row r="5" spans="1:7" ht="34.5" customHeight="1" thickBot="1" x14ac:dyDescent="0.3">
      <c r="A5" s="447"/>
      <c r="B5" s="450"/>
      <c r="C5" s="450"/>
      <c r="D5" s="40" t="s">
        <v>141</v>
      </c>
      <c r="E5" s="111" t="s">
        <v>142</v>
      </c>
      <c r="F5" s="453"/>
    </row>
    <row r="6" spans="1:7" ht="18" customHeight="1" x14ac:dyDescent="0.25">
      <c r="A6" s="49" t="s">
        <v>143</v>
      </c>
      <c r="B6" s="201">
        <v>308279</v>
      </c>
      <c r="C6" s="201">
        <v>296669</v>
      </c>
      <c r="D6" s="24">
        <v>275733</v>
      </c>
      <c r="E6" s="24">
        <v>20936</v>
      </c>
      <c r="F6" s="187">
        <v>11610</v>
      </c>
    </row>
    <row r="7" spans="1:7" ht="12.75" customHeight="1" x14ac:dyDescent="0.25">
      <c r="A7" s="50" t="s">
        <v>136</v>
      </c>
      <c r="B7" s="75"/>
      <c r="C7" s="75"/>
      <c r="D7" s="75"/>
      <c r="E7" s="75"/>
      <c r="F7" s="76"/>
      <c r="G7" s="4"/>
    </row>
    <row r="8" spans="1:7" s="9" customFormat="1" ht="12.75" customHeight="1" x14ac:dyDescent="0.25">
      <c r="A8" s="51" t="s">
        <v>76</v>
      </c>
      <c r="B8" s="326">
        <v>195793</v>
      </c>
      <c r="C8" s="93">
        <v>190745</v>
      </c>
      <c r="D8" s="139">
        <v>175684</v>
      </c>
      <c r="E8" s="139">
        <v>15061</v>
      </c>
      <c r="F8" s="207">
        <v>5048</v>
      </c>
    </row>
    <row r="9" spans="1:7" s="9" customFormat="1" ht="12.75" customHeight="1" x14ac:dyDescent="0.25">
      <c r="A9" s="327" t="s">
        <v>83</v>
      </c>
      <c r="B9" s="326"/>
      <c r="C9" s="93"/>
      <c r="D9" s="194">
        <v>0.89442680169586641</v>
      </c>
      <c r="E9" s="194">
        <v>6.7912507825703336E-2</v>
      </c>
      <c r="F9" s="207"/>
    </row>
    <row r="10" spans="1:7" s="9" customFormat="1" ht="12.75" customHeight="1" x14ac:dyDescent="0.25">
      <c r="A10" s="328" t="s">
        <v>84</v>
      </c>
      <c r="B10" s="326">
        <v>135095</v>
      </c>
      <c r="C10" s="93">
        <v>132037</v>
      </c>
      <c r="D10" s="139">
        <v>122192</v>
      </c>
      <c r="E10" s="139">
        <v>9845</v>
      </c>
      <c r="F10" s="207">
        <v>3058</v>
      </c>
    </row>
    <row r="11" spans="1:7" s="9" customFormat="1" ht="12.75" customHeight="1" x14ac:dyDescent="0.25">
      <c r="A11" s="328" t="s">
        <v>85</v>
      </c>
      <c r="B11" s="326">
        <v>956</v>
      </c>
      <c r="C11" s="93">
        <v>927</v>
      </c>
      <c r="D11" s="139">
        <v>887</v>
      </c>
      <c r="E11" s="139">
        <v>40</v>
      </c>
      <c r="F11" s="207">
        <v>29</v>
      </c>
    </row>
    <row r="12" spans="1:7" s="9" customFormat="1" ht="12.75" customHeight="1" x14ac:dyDescent="0.25">
      <c r="A12" s="328" t="s">
        <v>45</v>
      </c>
      <c r="B12" s="326">
        <v>38684</v>
      </c>
      <c r="C12" s="93">
        <v>37601</v>
      </c>
      <c r="D12" s="139">
        <v>34954</v>
      </c>
      <c r="E12" s="139">
        <v>2647</v>
      </c>
      <c r="F12" s="207">
        <v>1083</v>
      </c>
    </row>
    <row r="13" spans="1:7" s="9" customFormat="1" ht="12.75" customHeight="1" x14ac:dyDescent="0.25">
      <c r="A13" s="328" t="s">
        <v>63</v>
      </c>
      <c r="B13" s="326">
        <v>21058</v>
      </c>
      <c r="C13" s="93">
        <v>20180</v>
      </c>
      <c r="D13" s="139">
        <v>17651</v>
      </c>
      <c r="E13" s="139">
        <v>2529</v>
      </c>
      <c r="F13" s="207">
        <v>878</v>
      </c>
    </row>
    <row r="14" spans="1:7" s="9" customFormat="1" ht="12.75" customHeight="1" x14ac:dyDescent="0.25">
      <c r="A14" s="51" t="s">
        <v>77</v>
      </c>
      <c r="B14" s="326">
        <v>9772</v>
      </c>
      <c r="C14" s="93">
        <v>8512</v>
      </c>
      <c r="D14" s="139">
        <v>7746</v>
      </c>
      <c r="E14" s="139">
        <v>766</v>
      </c>
      <c r="F14" s="207">
        <v>1260</v>
      </c>
    </row>
    <row r="15" spans="1:7" s="9" customFormat="1" ht="12.75" customHeight="1" x14ac:dyDescent="0.25">
      <c r="A15" s="51" t="s">
        <v>107</v>
      </c>
      <c r="B15" s="326">
        <v>88363</v>
      </c>
      <c r="C15" s="93">
        <v>86647</v>
      </c>
      <c r="D15" s="139">
        <v>81621</v>
      </c>
      <c r="E15" s="139">
        <v>5026</v>
      </c>
      <c r="F15" s="207">
        <v>1716</v>
      </c>
    </row>
    <row r="16" spans="1:7" s="9" customFormat="1" ht="12.75" customHeight="1" x14ac:dyDescent="0.25">
      <c r="A16" s="328" t="s">
        <v>135</v>
      </c>
      <c r="B16" s="326">
        <v>79076</v>
      </c>
      <c r="C16" s="93">
        <v>77942</v>
      </c>
      <c r="D16" s="139">
        <v>74336</v>
      </c>
      <c r="E16" s="139">
        <v>3606</v>
      </c>
      <c r="F16" s="207">
        <v>1134</v>
      </c>
    </row>
    <row r="17" spans="1:6" s="9" customFormat="1" ht="12.75" customHeight="1" x14ac:dyDescent="0.25">
      <c r="A17" s="51" t="s">
        <v>63</v>
      </c>
      <c r="B17" s="326">
        <v>14351</v>
      </c>
      <c r="C17" s="93">
        <v>10765</v>
      </c>
      <c r="D17" s="139">
        <v>10682</v>
      </c>
      <c r="E17" s="139">
        <v>83</v>
      </c>
      <c r="F17" s="207">
        <v>3586</v>
      </c>
    </row>
    <row r="18" spans="1:6" s="9" customFormat="1" x14ac:dyDescent="0.25"/>
    <row r="19" spans="1:6" s="9" customFormat="1" x14ac:dyDescent="0.25"/>
    <row r="20" spans="1:6" s="9" customFormat="1" x14ac:dyDescent="0.25"/>
  </sheetData>
  <mergeCells count="7">
    <mergeCell ref="A1:F1"/>
    <mergeCell ref="A3:A5"/>
    <mergeCell ref="B3:B5"/>
    <mergeCell ref="C3:F3"/>
    <mergeCell ref="D4:E4"/>
    <mergeCell ref="C4:C5"/>
    <mergeCell ref="F4:F5"/>
  </mergeCells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H15"/>
  <sheetViews>
    <sheetView workbookViewId="0">
      <selection sqref="A1:H1"/>
    </sheetView>
  </sheetViews>
  <sheetFormatPr defaultColWidth="9.109375" defaultRowHeight="13.2" x14ac:dyDescent="0.25"/>
  <cols>
    <col min="1" max="1" width="28.33203125" style="3" customWidth="1"/>
    <col min="2" max="2" width="7.88671875" style="3" customWidth="1"/>
    <col min="3" max="6" width="7.33203125" style="3" customWidth="1"/>
    <col min="7" max="7" width="10.6640625" style="3" customWidth="1"/>
    <col min="8" max="8" width="8.6640625" style="3" customWidth="1"/>
    <col min="9" max="16384" width="9.109375" style="3"/>
  </cols>
  <sheetData>
    <row r="1" spans="1:8" ht="27.75" customHeight="1" x14ac:dyDescent="0.3">
      <c r="A1" s="415" t="s">
        <v>196</v>
      </c>
      <c r="B1" s="454"/>
      <c r="C1" s="454"/>
      <c r="D1" s="454"/>
      <c r="E1" s="454"/>
      <c r="F1" s="454"/>
      <c r="G1" s="454"/>
      <c r="H1" s="454"/>
    </row>
    <row r="2" spans="1:8" ht="9" customHeight="1" thickBot="1" x14ac:dyDescent="0.3"/>
    <row r="3" spans="1:8" ht="22.5" customHeight="1" x14ac:dyDescent="0.25">
      <c r="A3" s="433"/>
      <c r="B3" s="456" t="s">
        <v>59</v>
      </c>
      <c r="C3" s="355" t="s">
        <v>119</v>
      </c>
      <c r="D3" s="355"/>
      <c r="E3" s="355"/>
      <c r="F3" s="355"/>
      <c r="G3" s="406" t="s">
        <v>96</v>
      </c>
      <c r="H3" s="408" t="s">
        <v>97</v>
      </c>
    </row>
    <row r="4" spans="1:8" ht="22.5" customHeight="1" thickBot="1" x14ac:dyDescent="0.3">
      <c r="A4" s="455"/>
      <c r="B4" s="457"/>
      <c r="C4" s="10">
        <v>2</v>
      </c>
      <c r="D4" s="10">
        <v>3</v>
      </c>
      <c r="E4" s="10">
        <v>4</v>
      </c>
      <c r="F4" s="15" t="s">
        <v>82</v>
      </c>
      <c r="G4" s="407"/>
      <c r="H4" s="409"/>
    </row>
    <row r="5" spans="1:8" ht="18" customHeight="1" x14ac:dyDescent="0.25">
      <c r="A5" s="32" t="s">
        <v>46</v>
      </c>
      <c r="B5" s="37">
        <v>21118</v>
      </c>
      <c r="C5" s="199">
        <v>19013</v>
      </c>
      <c r="D5" s="199">
        <v>1648</v>
      </c>
      <c r="E5" s="199">
        <v>326</v>
      </c>
      <c r="F5" s="199">
        <v>131</v>
      </c>
      <c r="G5" s="199">
        <v>45067</v>
      </c>
      <c r="H5" s="38">
        <f>G5/B5</f>
        <v>2.1340562553272089</v>
      </c>
    </row>
    <row r="6" spans="1:8" ht="12.75" customHeight="1" x14ac:dyDescent="0.25">
      <c r="A6" s="55" t="s">
        <v>144</v>
      </c>
      <c r="B6" s="33">
        <v>1156</v>
      </c>
      <c r="C6" s="200">
        <v>1024</v>
      </c>
      <c r="D6" s="200">
        <v>110</v>
      </c>
      <c r="E6" s="200">
        <v>18</v>
      </c>
      <c r="F6" s="200">
        <v>4</v>
      </c>
      <c r="G6" s="200">
        <v>2470</v>
      </c>
      <c r="H6" s="34">
        <f t="shared" ref="H6:H12" si="0">G6/B6</f>
        <v>2.1366782006920415</v>
      </c>
    </row>
    <row r="7" spans="1:8" ht="22.5" customHeight="1" x14ac:dyDescent="0.25">
      <c r="A7" s="43" t="s">
        <v>106</v>
      </c>
      <c r="B7" s="33"/>
      <c r="C7" s="200"/>
      <c r="D7" s="200"/>
      <c r="E7" s="200"/>
      <c r="F7" s="200"/>
      <c r="G7" s="200"/>
      <c r="H7" s="34"/>
    </row>
    <row r="8" spans="1:8" ht="12.75" customHeight="1" x14ac:dyDescent="0.25">
      <c r="A8" s="55" t="s">
        <v>31</v>
      </c>
      <c r="B8" s="273">
        <v>1486</v>
      </c>
      <c r="C8" s="59">
        <v>1324</v>
      </c>
      <c r="D8" s="59">
        <v>124</v>
      </c>
      <c r="E8" s="59">
        <v>27</v>
      </c>
      <c r="F8" s="59">
        <v>11</v>
      </c>
      <c r="G8" s="200">
        <v>3187</v>
      </c>
      <c r="H8" s="34">
        <f t="shared" si="0"/>
        <v>2.1446837146702555</v>
      </c>
    </row>
    <row r="9" spans="1:8" ht="12.75" customHeight="1" x14ac:dyDescent="0.25">
      <c r="A9" s="55" t="s">
        <v>32</v>
      </c>
      <c r="B9" s="273">
        <v>3325</v>
      </c>
      <c r="C9" s="59">
        <v>3115</v>
      </c>
      <c r="D9" s="59">
        <v>175</v>
      </c>
      <c r="E9" s="59">
        <v>29</v>
      </c>
      <c r="F9" s="59">
        <v>6</v>
      </c>
      <c r="G9" s="200">
        <v>6902</v>
      </c>
      <c r="H9" s="34">
        <f t="shared" si="0"/>
        <v>2.0757894736842104</v>
      </c>
    </row>
    <row r="10" spans="1:8" ht="12.75" customHeight="1" x14ac:dyDescent="0.25">
      <c r="A10" s="55" t="s">
        <v>33</v>
      </c>
      <c r="B10" s="273">
        <v>14952</v>
      </c>
      <c r="C10" s="59">
        <v>14574</v>
      </c>
      <c r="D10" s="59">
        <v>335</v>
      </c>
      <c r="E10" s="59">
        <v>40</v>
      </c>
      <c r="F10" s="59">
        <v>3</v>
      </c>
      <c r="G10" s="200">
        <v>30328</v>
      </c>
      <c r="H10" s="34">
        <f t="shared" si="0"/>
        <v>2.0283574103798823</v>
      </c>
    </row>
    <row r="11" spans="1:8" ht="12.75" customHeight="1" x14ac:dyDescent="0.25">
      <c r="A11" s="55" t="s">
        <v>34</v>
      </c>
      <c r="B11" s="273">
        <v>1084</v>
      </c>
      <c r="C11" s="59" t="s">
        <v>191</v>
      </c>
      <c r="D11" s="59">
        <v>1014</v>
      </c>
      <c r="E11" s="59">
        <v>60</v>
      </c>
      <c r="F11" s="59">
        <v>10</v>
      </c>
      <c r="G11" s="200">
        <v>3332</v>
      </c>
      <c r="H11" s="34">
        <f t="shared" si="0"/>
        <v>3.07380073800738</v>
      </c>
    </row>
    <row r="12" spans="1:8" ht="12.75" customHeight="1" x14ac:dyDescent="0.25">
      <c r="A12" s="55" t="s">
        <v>27</v>
      </c>
      <c r="B12" s="273">
        <v>271</v>
      </c>
      <c r="C12" s="59" t="s">
        <v>191</v>
      </c>
      <c r="D12" s="59" t="s">
        <v>191</v>
      </c>
      <c r="E12" s="59">
        <v>170</v>
      </c>
      <c r="F12" s="59">
        <v>101</v>
      </c>
      <c r="G12" s="200">
        <v>1318</v>
      </c>
      <c r="H12" s="34">
        <f t="shared" si="0"/>
        <v>4.8634686346863472</v>
      </c>
    </row>
    <row r="15" spans="1:8" x14ac:dyDescent="0.25">
      <c r="B15" s="7"/>
    </row>
  </sheetData>
  <mergeCells count="6">
    <mergeCell ref="A1:H1"/>
    <mergeCell ref="A3:A4"/>
    <mergeCell ref="B3:B4"/>
    <mergeCell ref="C3:F3"/>
    <mergeCell ref="G3:G4"/>
    <mergeCell ref="H3:H4"/>
  </mergeCells>
  <phoneticPr fontId="0" type="noConversion"/>
  <pageMargins left="0.78740157480314965" right="0.78740157480314965" top="0.78740157480314965" bottom="0.98425196850393704" header="0.51181102362204722" footer="0.51181102362204722"/>
  <pageSetup paperSize="9" orientation="portrait" r:id="rId1"/>
  <ignoredErrors>
    <ignoredError sqref="A8:A11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8"/>
  <sheetViews>
    <sheetView workbookViewId="0">
      <selection activeCell="A2" sqref="A2"/>
    </sheetView>
  </sheetViews>
  <sheetFormatPr defaultRowHeight="14.4" x14ac:dyDescent="0.3"/>
  <cols>
    <col min="1" max="1" width="19.6640625" customWidth="1"/>
    <col min="2" max="2" width="7.88671875" customWidth="1"/>
    <col min="3" max="6" width="7.6640625" customWidth="1"/>
    <col min="7" max="7" width="8.88671875" customWidth="1"/>
    <col min="8" max="8" width="8.6640625" customWidth="1"/>
    <col min="9" max="9" width="8.5546875" customWidth="1"/>
  </cols>
  <sheetData>
    <row r="1" spans="1:10" x14ac:dyDescent="0.3">
      <c r="A1" s="329" t="s">
        <v>223</v>
      </c>
    </row>
    <row r="2" spans="1:10" ht="14.25" customHeight="1" x14ac:dyDescent="0.3">
      <c r="A2" s="1" t="s">
        <v>220</v>
      </c>
    </row>
    <row r="3" spans="1:10" ht="9" customHeight="1" thickBot="1" x14ac:dyDescent="0.35">
      <c r="A3" s="99"/>
    </row>
    <row r="4" spans="1:10" ht="12" customHeight="1" x14ac:dyDescent="0.3">
      <c r="A4" s="458"/>
      <c r="B4" s="355" t="s">
        <v>59</v>
      </c>
      <c r="C4" s="461" t="s">
        <v>70</v>
      </c>
      <c r="D4" s="461"/>
      <c r="E4" s="461"/>
      <c r="F4" s="461"/>
      <c r="G4" s="461"/>
      <c r="H4" s="461"/>
      <c r="I4" s="462"/>
      <c r="J4" s="222"/>
    </row>
    <row r="5" spans="1:10" ht="13.5" customHeight="1" x14ac:dyDescent="0.3">
      <c r="A5" s="459"/>
      <c r="B5" s="353"/>
      <c r="C5" s="463" t="s">
        <v>162</v>
      </c>
      <c r="D5" s="463"/>
      <c r="E5" s="463"/>
      <c r="F5" s="463"/>
      <c r="G5" s="353" t="s">
        <v>163</v>
      </c>
      <c r="H5" s="463" t="s">
        <v>2</v>
      </c>
      <c r="I5" s="464"/>
      <c r="J5" s="222"/>
    </row>
    <row r="6" spans="1:10" ht="13.5" customHeight="1" x14ac:dyDescent="0.3">
      <c r="A6" s="459"/>
      <c r="B6" s="353"/>
      <c r="C6" s="463" t="s">
        <v>17</v>
      </c>
      <c r="D6" s="463"/>
      <c r="E6" s="463" t="s">
        <v>19</v>
      </c>
      <c r="F6" s="463"/>
      <c r="G6" s="353"/>
      <c r="H6" s="353" t="s">
        <v>5</v>
      </c>
      <c r="I6" s="436" t="s">
        <v>13</v>
      </c>
      <c r="J6" s="222"/>
    </row>
    <row r="7" spans="1:10" ht="36.75" customHeight="1" thickBot="1" x14ac:dyDescent="0.35">
      <c r="A7" s="460"/>
      <c r="B7" s="399"/>
      <c r="C7" s="217" t="s">
        <v>164</v>
      </c>
      <c r="D7" s="217" t="s">
        <v>165</v>
      </c>
      <c r="E7" s="217" t="s">
        <v>160</v>
      </c>
      <c r="F7" s="217" t="s">
        <v>161</v>
      </c>
      <c r="G7" s="399"/>
      <c r="H7" s="399"/>
      <c r="I7" s="465"/>
      <c r="J7" s="223"/>
    </row>
    <row r="8" spans="1:10" ht="29.25" customHeight="1" x14ac:dyDescent="0.3">
      <c r="A8" s="49" t="s">
        <v>166</v>
      </c>
      <c r="B8" s="218">
        <v>613527</v>
      </c>
      <c r="C8" s="218">
        <v>140569</v>
      </c>
      <c r="D8" s="218">
        <v>111072</v>
      </c>
      <c r="E8" s="218">
        <v>8546</v>
      </c>
      <c r="F8" s="218">
        <v>52135</v>
      </c>
      <c r="G8" s="219">
        <v>4764</v>
      </c>
      <c r="H8" s="219">
        <v>275733</v>
      </c>
      <c r="I8" s="224">
        <v>20708</v>
      </c>
      <c r="J8" s="225"/>
    </row>
    <row r="9" spans="1:10" ht="12.75" customHeight="1" x14ac:dyDescent="0.3">
      <c r="A9" s="43" t="s">
        <v>167</v>
      </c>
      <c r="B9" s="226"/>
      <c r="C9" s="226"/>
      <c r="D9" s="226"/>
      <c r="E9" s="226"/>
      <c r="F9" s="226"/>
      <c r="G9" s="226"/>
      <c r="H9" s="226"/>
      <c r="I9" s="65"/>
      <c r="J9" s="222"/>
    </row>
    <row r="10" spans="1:10" ht="12.75" customHeight="1" x14ac:dyDescent="0.3">
      <c r="A10" s="228" t="s">
        <v>168</v>
      </c>
      <c r="B10" s="226">
        <v>75252</v>
      </c>
      <c r="C10" s="226">
        <v>22524</v>
      </c>
      <c r="D10" s="226">
        <v>20736</v>
      </c>
      <c r="E10" s="226">
        <v>1441</v>
      </c>
      <c r="F10" s="226">
        <v>6456</v>
      </c>
      <c r="G10" s="227">
        <v>1752</v>
      </c>
      <c r="H10" s="227">
        <v>20959</v>
      </c>
      <c r="I10" s="224">
        <v>1384</v>
      </c>
    </row>
    <row r="11" spans="1:10" ht="22.5" customHeight="1" x14ac:dyDescent="0.3">
      <c r="A11" s="175" t="s">
        <v>193</v>
      </c>
      <c r="B11" s="156" t="s">
        <v>156</v>
      </c>
      <c r="C11" s="156" t="s">
        <v>156</v>
      </c>
      <c r="D11" s="156" t="s">
        <v>156</v>
      </c>
      <c r="E11" s="156" t="s">
        <v>156</v>
      </c>
      <c r="F11" s="156" t="s">
        <v>156</v>
      </c>
      <c r="G11" s="221" t="s">
        <v>156</v>
      </c>
      <c r="H11" s="221" t="s">
        <v>156</v>
      </c>
      <c r="I11" s="220" t="s">
        <v>156</v>
      </c>
    </row>
    <row r="12" spans="1:10" ht="12.75" customHeight="1" x14ac:dyDescent="0.3">
      <c r="A12" s="229" t="s">
        <v>79</v>
      </c>
      <c r="B12" s="156">
        <v>52494</v>
      </c>
      <c r="C12" s="156">
        <v>18219</v>
      </c>
      <c r="D12" s="156">
        <v>15445</v>
      </c>
      <c r="E12" s="156">
        <v>1035</v>
      </c>
      <c r="F12" s="156">
        <v>4479</v>
      </c>
      <c r="G12" s="221">
        <v>1500</v>
      </c>
      <c r="H12" s="221">
        <v>11227</v>
      </c>
      <c r="I12" s="220">
        <v>589</v>
      </c>
    </row>
    <row r="13" spans="1:10" ht="21.6" x14ac:dyDescent="0.3">
      <c r="A13" s="229" t="s">
        <v>39</v>
      </c>
      <c r="B13" s="156">
        <v>6482</v>
      </c>
      <c r="C13" s="156">
        <v>1427</v>
      </c>
      <c r="D13" s="156">
        <v>1595</v>
      </c>
      <c r="E13" s="156">
        <v>99</v>
      </c>
      <c r="F13" s="156">
        <v>484</v>
      </c>
      <c r="G13" s="221">
        <v>79</v>
      </c>
      <c r="H13" s="221">
        <v>2648</v>
      </c>
      <c r="I13" s="220">
        <v>150</v>
      </c>
    </row>
    <row r="14" spans="1:10" ht="12.75" customHeight="1" x14ac:dyDescent="0.3">
      <c r="A14" s="229" t="s">
        <v>111</v>
      </c>
      <c r="B14" s="156">
        <v>8450</v>
      </c>
      <c r="C14" s="156">
        <v>1548</v>
      </c>
      <c r="D14" s="156">
        <v>2110</v>
      </c>
      <c r="E14" s="156">
        <v>110</v>
      </c>
      <c r="F14" s="156">
        <v>781</v>
      </c>
      <c r="G14" s="221">
        <v>76</v>
      </c>
      <c r="H14" s="221">
        <v>3349</v>
      </c>
      <c r="I14" s="220">
        <v>476</v>
      </c>
    </row>
    <row r="15" spans="1:10" ht="12" customHeight="1" x14ac:dyDescent="0.3">
      <c r="A15" s="230" t="s">
        <v>169</v>
      </c>
      <c r="B15" s="226">
        <v>532372</v>
      </c>
      <c r="C15" s="226">
        <v>117153</v>
      </c>
      <c r="D15" s="226">
        <v>89662</v>
      </c>
      <c r="E15" s="226">
        <v>7032</v>
      </c>
      <c r="F15" s="226">
        <v>45335</v>
      </c>
      <c r="G15" s="227">
        <v>2981</v>
      </c>
      <c r="H15" s="227">
        <v>251060</v>
      </c>
      <c r="I15" s="224">
        <v>19149</v>
      </c>
    </row>
    <row r="16" spans="1:10" ht="22.5" customHeight="1" x14ac:dyDescent="0.3">
      <c r="A16" s="175" t="s">
        <v>193</v>
      </c>
      <c r="B16" s="156"/>
      <c r="C16" s="156"/>
      <c r="D16" s="156"/>
      <c r="E16" s="156"/>
      <c r="F16" s="156"/>
      <c r="G16" s="221"/>
      <c r="H16" s="221"/>
      <c r="I16" s="220"/>
    </row>
    <row r="17" spans="1:9" ht="12.75" customHeight="1" x14ac:dyDescent="0.3">
      <c r="A17" s="29" t="s">
        <v>80</v>
      </c>
      <c r="B17" s="156">
        <v>213687</v>
      </c>
      <c r="C17" s="156">
        <v>57829</v>
      </c>
      <c r="D17" s="156">
        <v>49822</v>
      </c>
      <c r="E17" s="156">
        <v>3026</v>
      </c>
      <c r="F17" s="156">
        <v>19121</v>
      </c>
      <c r="G17" s="221">
        <v>1491</v>
      </c>
      <c r="H17" s="221">
        <v>78566</v>
      </c>
      <c r="I17" s="220">
        <v>3832</v>
      </c>
    </row>
    <row r="18" spans="1:9" ht="21.6" x14ac:dyDescent="0.3">
      <c r="A18" s="229" t="s">
        <v>39</v>
      </c>
      <c r="B18" s="156">
        <v>29299</v>
      </c>
      <c r="C18" s="156">
        <v>5866</v>
      </c>
      <c r="D18" s="156">
        <v>3846</v>
      </c>
      <c r="E18" s="156">
        <v>270</v>
      </c>
      <c r="F18" s="156">
        <v>1651</v>
      </c>
      <c r="G18" s="221">
        <v>138</v>
      </c>
      <c r="H18" s="221">
        <v>16310</v>
      </c>
      <c r="I18" s="220">
        <v>1218</v>
      </c>
    </row>
    <row r="19" spans="1:9" ht="12.75" customHeight="1" x14ac:dyDescent="0.3">
      <c r="A19" s="29" t="s">
        <v>111</v>
      </c>
      <c r="B19" s="156">
        <v>183904</v>
      </c>
      <c r="C19" s="156">
        <v>36934</v>
      </c>
      <c r="D19" s="156">
        <v>25209</v>
      </c>
      <c r="E19" s="156">
        <v>2044</v>
      </c>
      <c r="F19" s="156">
        <v>15666</v>
      </c>
      <c r="G19" s="221">
        <v>850</v>
      </c>
      <c r="H19" s="221">
        <v>91033</v>
      </c>
      <c r="I19" s="220">
        <v>12168</v>
      </c>
    </row>
    <row r="20" spans="1:9" ht="12.75" customHeight="1" x14ac:dyDescent="0.3">
      <c r="A20" s="29" t="s">
        <v>81</v>
      </c>
      <c r="B20" s="156">
        <v>34285</v>
      </c>
      <c r="C20" s="156">
        <v>10163</v>
      </c>
      <c r="D20" s="156">
        <v>5774</v>
      </c>
      <c r="E20" s="156">
        <v>501</v>
      </c>
      <c r="F20" s="156">
        <v>3410</v>
      </c>
      <c r="G20" s="221">
        <v>250</v>
      </c>
      <c r="H20" s="221">
        <v>13556</v>
      </c>
      <c r="I20" s="220">
        <v>631</v>
      </c>
    </row>
    <row r="21" spans="1:9" ht="12.75" customHeight="1" x14ac:dyDescent="0.3">
      <c r="A21" s="29" t="s">
        <v>63</v>
      </c>
      <c r="B21" s="156">
        <v>51818</v>
      </c>
      <c r="C21" s="156">
        <v>2232</v>
      </c>
      <c r="D21" s="156">
        <v>1997</v>
      </c>
      <c r="E21" s="156">
        <v>892</v>
      </c>
      <c r="F21" s="156">
        <v>3685</v>
      </c>
      <c r="G21" s="221">
        <v>61</v>
      </c>
      <c r="H21" s="221">
        <v>42703</v>
      </c>
      <c r="I21" s="220">
        <v>248</v>
      </c>
    </row>
    <row r="22" spans="1:9" ht="12" customHeight="1" x14ac:dyDescent="0.3">
      <c r="A22" s="230" t="s">
        <v>170</v>
      </c>
      <c r="B22" s="226">
        <v>5903</v>
      </c>
      <c r="C22" s="226">
        <v>892</v>
      </c>
      <c r="D22" s="226">
        <v>674</v>
      </c>
      <c r="E22" s="226">
        <v>73</v>
      </c>
      <c r="F22" s="226">
        <v>344</v>
      </c>
      <c r="G22" s="227">
        <v>31</v>
      </c>
      <c r="H22" s="227">
        <v>3714</v>
      </c>
      <c r="I22" s="224">
        <v>175</v>
      </c>
    </row>
    <row r="23" spans="1:9" ht="25.5" customHeight="1" x14ac:dyDescent="0.3">
      <c r="A23" s="43" t="s">
        <v>174</v>
      </c>
      <c r="B23" s="156"/>
      <c r="C23" s="156"/>
      <c r="D23" s="156"/>
      <c r="E23" s="156"/>
      <c r="F23" s="156"/>
      <c r="G23" s="221"/>
      <c r="H23" s="221"/>
      <c r="I23" s="220"/>
    </row>
    <row r="24" spans="1:9" ht="12.75" customHeight="1" x14ac:dyDescent="0.3">
      <c r="A24" s="175" t="s">
        <v>171</v>
      </c>
      <c r="B24" s="231">
        <v>70.885252891999997</v>
      </c>
      <c r="C24" s="231">
        <v>75.49121762</v>
      </c>
      <c r="D24" s="231">
        <v>89.202902304000006</v>
      </c>
      <c r="E24" s="231">
        <v>79.784204227999993</v>
      </c>
      <c r="F24" s="231">
        <v>74.027540559000002</v>
      </c>
      <c r="G24" s="232">
        <v>101.58763336</v>
      </c>
      <c r="H24" s="232">
        <v>58.333207066</v>
      </c>
      <c r="I24" s="233">
        <v>66.444531980999997</v>
      </c>
    </row>
    <row r="25" spans="1:9" ht="12.75" customHeight="1" x14ac:dyDescent="0.3">
      <c r="A25" s="175" t="s">
        <v>172</v>
      </c>
      <c r="B25" s="231">
        <v>34.612121127000002</v>
      </c>
      <c r="C25" s="231">
        <v>34.325569105</v>
      </c>
      <c r="D25" s="231">
        <v>23.791005271</v>
      </c>
      <c r="E25" s="231">
        <v>33.760380331</v>
      </c>
      <c r="F25" s="231">
        <v>30.652853549</v>
      </c>
      <c r="G25" s="232">
        <v>19.650115813999999</v>
      </c>
      <c r="H25" s="232">
        <v>58.333207066</v>
      </c>
      <c r="I25" s="233">
        <v>31.230114097000001</v>
      </c>
    </row>
    <row r="26" spans="1:9" ht="23.25" customHeight="1" x14ac:dyDescent="0.3">
      <c r="A26" s="43" t="s">
        <v>173</v>
      </c>
      <c r="B26" s="234">
        <v>1.9844701211</v>
      </c>
      <c r="C26" s="234">
        <v>2.1987707104999998</v>
      </c>
      <c r="D26" s="234">
        <v>3.7561941804000001</v>
      </c>
      <c r="E26" s="234">
        <v>2.3726889773000002</v>
      </c>
      <c r="F26" s="234">
        <v>2.4228061762999999</v>
      </c>
      <c r="G26" s="235">
        <v>5.1882871537000002</v>
      </c>
      <c r="H26" s="235">
        <v>1</v>
      </c>
      <c r="I26" s="236">
        <v>2.1343925053000001</v>
      </c>
    </row>
    <row r="27" spans="1:9" ht="9" customHeight="1" x14ac:dyDescent="0.3"/>
    <row r="28" spans="1:9" x14ac:dyDescent="0.3">
      <c r="A28" s="113" t="s">
        <v>194</v>
      </c>
    </row>
  </sheetData>
  <mergeCells count="10">
    <mergeCell ref="A4:A7"/>
    <mergeCell ref="B4:B7"/>
    <mergeCell ref="C4:I4"/>
    <mergeCell ref="C5:F5"/>
    <mergeCell ref="G5:G7"/>
    <mergeCell ref="H5:I5"/>
    <mergeCell ref="C6:D6"/>
    <mergeCell ref="E6:F6"/>
    <mergeCell ref="H6:H7"/>
    <mergeCell ref="I6:I7"/>
  </mergeCells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17"/>
  <sheetViews>
    <sheetView workbookViewId="0">
      <selection activeCell="A3" sqref="A3"/>
    </sheetView>
  </sheetViews>
  <sheetFormatPr defaultColWidth="9.109375" defaultRowHeight="13.8" x14ac:dyDescent="0.25"/>
  <cols>
    <col min="1" max="1" width="15.21875" style="81" customWidth="1"/>
    <col min="2" max="2" width="9.109375" style="81"/>
    <col min="3" max="3" width="7.44140625" style="81" customWidth="1"/>
    <col min="4" max="6" width="7.109375" style="81" customWidth="1"/>
    <col min="7" max="7" width="7.88671875" style="81" customWidth="1"/>
    <col min="8" max="8" width="10.109375" style="81" customWidth="1"/>
    <col min="9" max="9" width="10.6640625" style="81" customWidth="1"/>
    <col min="10" max="10" width="10.44140625" style="81" bestFit="1" customWidth="1"/>
    <col min="11" max="11" width="18.88671875" style="81" customWidth="1"/>
    <col min="12" max="12" width="9.109375" style="81"/>
    <col min="13" max="16" width="7.109375" style="81" customWidth="1"/>
    <col min="17" max="17" width="7.88671875" style="81" customWidth="1"/>
    <col min="18" max="18" width="10.109375" style="81" customWidth="1"/>
    <col min="19" max="19" width="10.6640625" style="81" customWidth="1"/>
    <col min="20" max="16384" width="9.109375" style="81"/>
  </cols>
  <sheetData>
    <row r="1" spans="1:10" x14ac:dyDescent="0.25">
      <c r="A1" s="329" t="s">
        <v>223</v>
      </c>
    </row>
    <row r="2" spans="1:10" ht="27.75" customHeight="1" x14ac:dyDescent="0.25">
      <c r="A2" s="363" t="s">
        <v>221</v>
      </c>
      <c r="B2" s="363"/>
      <c r="C2" s="363"/>
      <c r="D2" s="363"/>
      <c r="E2" s="363"/>
      <c r="F2" s="363"/>
      <c r="G2" s="363"/>
      <c r="H2" s="363"/>
      <c r="I2" s="363"/>
    </row>
    <row r="3" spans="1:10" ht="9" customHeight="1" thickBot="1" x14ac:dyDescent="0.3"/>
    <row r="4" spans="1:10" ht="28.5" customHeight="1" x14ac:dyDescent="0.25">
      <c r="A4" s="374" t="s">
        <v>128</v>
      </c>
      <c r="B4" s="376" t="s">
        <v>99</v>
      </c>
      <c r="C4" s="378" t="s">
        <v>100</v>
      </c>
      <c r="D4" s="379"/>
      <c r="E4" s="379"/>
      <c r="F4" s="379"/>
      <c r="G4" s="376" t="s">
        <v>120</v>
      </c>
      <c r="H4" s="376" t="s">
        <v>122</v>
      </c>
      <c r="I4" s="467" t="s">
        <v>121</v>
      </c>
    </row>
    <row r="5" spans="1:10" ht="28.5" customHeight="1" thickBot="1" x14ac:dyDescent="0.3">
      <c r="A5" s="375"/>
      <c r="B5" s="377"/>
      <c r="C5" s="98" t="s">
        <v>31</v>
      </c>
      <c r="D5" s="98" t="s">
        <v>32</v>
      </c>
      <c r="E5" s="98" t="s">
        <v>33</v>
      </c>
      <c r="F5" s="82" t="s">
        <v>101</v>
      </c>
      <c r="G5" s="377"/>
      <c r="H5" s="377"/>
      <c r="I5" s="468"/>
    </row>
    <row r="6" spans="1:10" ht="14.4" customHeight="1" x14ac:dyDescent="0.25">
      <c r="A6" s="84" t="s">
        <v>181</v>
      </c>
      <c r="B6" s="83">
        <v>323764</v>
      </c>
      <c r="C6" s="83">
        <v>171263</v>
      </c>
      <c r="D6" s="83">
        <v>78248</v>
      </c>
      <c r="E6" s="83">
        <v>62697</v>
      </c>
      <c r="F6" s="83">
        <v>11556</v>
      </c>
      <c r="G6" s="83">
        <v>240059</v>
      </c>
      <c r="H6" s="267">
        <v>0.74146291740000003</v>
      </c>
      <c r="I6" s="268">
        <v>1.5741470547734113</v>
      </c>
    </row>
    <row r="7" spans="1:10" ht="12.75" customHeight="1" x14ac:dyDescent="0.25">
      <c r="A7" s="266" t="s">
        <v>108</v>
      </c>
      <c r="B7" s="71">
        <v>376494</v>
      </c>
      <c r="C7" s="71">
        <v>191654</v>
      </c>
      <c r="D7" s="71">
        <v>85490</v>
      </c>
      <c r="E7" s="71">
        <v>82327</v>
      </c>
      <c r="F7" s="71">
        <v>17023</v>
      </c>
      <c r="G7" s="71">
        <v>304284</v>
      </c>
      <c r="H7" s="94">
        <v>0.80820411479999998</v>
      </c>
      <c r="I7" s="115">
        <v>1.6462021207530837</v>
      </c>
    </row>
    <row r="8" spans="1:10" ht="12.75" customHeight="1" x14ac:dyDescent="0.25">
      <c r="A8" s="266" t="s">
        <v>195</v>
      </c>
      <c r="B8" s="71">
        <v>2773930</v>
      </c>
      <c r="C8" s="71">
        <v>1503696</v>
      </c>
      <c r="D8" s="71">
        <v>611453</v>
      </c>
      <c r="E8" s="71">
        <v>542619</v>
      </c>
      <c r="F8" s="71">
        <v>116162</v>
      </c>
      <c r="G8" s="71">
        <v>2071651</v>
      </c>
      <c r="H8" s="94">
        <v>0.74682886729999998</v>
      </c>
      <c r="I8" s="115">
        <v>1.6309207594821111</v>
      </c>
      <c r="J8" s="269"/>
    </row>
    <row r="9" spans="1:10" ht="12.75" customHeight="1" x14ac:dyDescent="0.25">
      <c r="A9" s="466" t="s">
        <v>211</v>
      </c>
      <c r="B9" s="466"/>
      <c r="C9" s="466"/>
      <c r="D9" s="466"/>
      <c r="E9" s="466"/>
      <c r="F9" s="466"/>
      <c r="G9" s="466"/>
      <c r="H9" s="466"/>
      <c r="I9" s="466"/>
    </row>
    <row r="10" spans="1:10" ht="12.75" customHeight="1" x14ac:dyDescent="0.25">
      <c r="A10" s="84" t="s">
        <v>181</v>
      </c>
      <c r="B10" s="263">
        <f>SUM(C10:F10)</f>
        <v>99.999999999999986</v>
      </c>
      <c r="C10" s="263">
        <f>C6/$B6*100</f>
        <v>52.897480881135635</v>
      </c>
      <c r="D10" s="263">
        <f t="shared" ref="D10:F10" si="0">D6/$B6*100</f>
        <v>24.168221296994108</v>
      </c>
      <c r="E10" s="263">
        <f t="shared" si="0"/>
        <v>19.365031319108979</v>
      </c>
      <c r="F10" s="263">
        <f t="shared" si="0"/>
        <v>3.5692665027612702</v>
      </c>
      <c r="G10" s="295" t="s">
        <v>191</v>
      </c>
      <c r="H10" s="295" t="s">
        <v>191</v>
      </c>
      <c r="I10" s="57" t="s">
        <v>191</v>
      </c>
    </row>
    <row r="11" spans="1:10" ht="12.75" customHeight="1" x14ac:dyDescent="0.25">
      <c r="A11" s="266" t="s">
        <v>108</v>
      </c>
      <c r="B11" s="264">
        <f t="shared" ref="B11:B12" si="1">SUM(C11:F11)</f>
        <v>100</v>
      </c>
      <c r="C11" s="264">
        <f t="shared" ref="C11:F11" si="2">C7/$B7*100</f>
        <v>50.904928099783795</v>
      </c>
      <c r="D11" s="264">
        <f t="shared" si="2"/>
        <v>22.706869166573703</v>
      </c>
      <c r="E11" s="264">
        <f t="shared" si="2"/>
        <v>21.866749536513197</v>
      </c>
      <c r="F11" s="264">
        <f t="shared" si="2"/>
        <v>4.5214531971293033</v>
      </c>
      <c r="G11" s="56" t="s">
        <v>191</v>
      </c>
      <c r="H11" s="56" t="s">
        <v>191</v>
      </c>
      <c r="I11" s="57" t="s">
        <v>191</v>
      </c>
    </row>
    <row r="12" spans="1:10" ht="12.75" customHeight="1" x14ac:dyDescent="0.25">
      <c r="A12" s="266" t="s">
        <v>195</v>
      </c>
      <c r="B12" s="264">
        <f t="shared" si="1"/>
        <v>100.00000000000001</v>
      </c>
      <c r="C12" s="264">
        <f t="shared" ref="C12:F12" si="3">C8/$B8*100</f>
        <v>54.208145122623861</v>
      </c>
      <c r="D12" s="264">
        <f t="shared" si="3"/>
        <v>22.042841744384319</v>
      </c>
      <c r="E12" s="264">
        <f t="shared" si="3"/>
        <v>19.561380424163552</v>
      </c>
      <c r="F12" s="264">
        <f t="shared" si="3"/>
        <v>4.1876327088282688</v>
      </c>
      <c r="G12" s="56" t="s">
        <v>191</v>
      </c>
      <c r="H12" s="56" t="s">
        <v>191</v>
      </c>
      <c r="I12" s="57" t="s">
        <v>191</v>
      </c>
    </row>
    <row r="13" spans="1:10" ht="12.75" customHeight="1" x14ac:dyDescent="0.25">
      <c r="A13" s="116"/>
      <c r="B13" s="76"/>
      <c r="C13" s="76"/>
      <c r="D13" s="76"/>
      <c r="E13" s="76"/>
      <c r="F13" s="76"/>
      <c r="G13" s="76"/>
      <c r="H13" s="118"/>
      <c r="I13" s="118"/>
    </row>
    <row r="14" spans="1:10" ht="12.75" customHeight="1" x14ac:dyDescent="0.25">
      <c r="A14" s="116"/>
      <c r="B14" s="76"/>
      <c r="C14" s="76"/>
      <c r="D14" s="76"/>
      <c r="E14" s="76"/>
      <c r="F14" s="76"/>
      <c r="G14" s="76"/>
      <c r="H14" s="118"/>
      <c r="I14" s="118"/>
    </row>
    <row r="15" spans="1:10" ht="12.75" customHeight="1" x14ac:dyDescent="0.25">
      <c r="A15" s="116"/>
      <c r="B15" s="76"/>
      <c r="C15" s="76"/>
      <c r="D15" s="76"/>
      <c r="E15" s="76"/>
      <c r="F15" s="76"/>
      <c r="G15" s="76"/>
      <c r="H15" s="118"/>
      <c r="I15" s="118"/>
      <c r="J15" s="116"/>
    </row>
    <row r="16" spans="1:10" ht="12.75" customHeight="1" x14ac:dyDescent="0.25">
      <c r="A16" s="116"/>
      <c r="B16" s="76"/>
      <c r="C16" s="76"/>
      <c r="D16" s="76"/>
      <c r="E16" s="76"/>
      <c r="F16" s="57"/>
      <c r="G16" s="76"/>
      <c r="H16" s="118"/>
      <c r="I16" s="118"/>
      <c r="J16" s="116"/>
    </row>
    <row r="17" spans="1:10" ht="12.75" customHeight="1" x14ac:dyDescent="0.25">
      <c r="A17" s="116"/>
      <c r="B17" s="76"/>
      <c r="C17" s="76"/>
      <c r="D17" s="76"/>
      <c r="E17" s="76"/>
      <c r="F17" s="76"/>
      <c r="G17" s="76"/>
      <c r="H17" s="118"/>
      <c r="I17" s="118"/>
      <c r="J17" s="116"/>
    </row>
  </sheetData>
  <mergeCells count="8">
    <mergeCell ref="A9:I9"/>
    <mergeCell ref="A2:I2"/>
    <mergeCell ref="I4:I5"/>
    <mergeCell ref="A4:A5"/>
    <mergeCell ref="B4:B5"/>
    <mergeCell ref="C4:F4"/>
    <mergeCell ref="G4:G5"/>
    <mergeCell ref="H4:H5"/>
  </mergeCells>
  <conditionalFormatting sqref="A4">
    <cfRule type="expression" dxfId="34" priority="23">
      <formula>#REF!&lt;&gt;IH64925</formula>
    </cfRule>
  </conditionalFormatting>
  <conditionalFormatting sqref="B4">
    <cfRule type="expression" dxfId="33" priority="182">
      <formula>#REF!&lt;&gt;IH64953</formula>
    </cfRule>
  </conditionalFormatting>
  <conditionalFormatting sqref="C4">
    <cfRule type="expression" dxfId="32" priority="183">
      <formula>#REF!&lt;&gt;IH64953</formula>
    </cfRule>
  </conditionalFormatting>
  <pageMargins left="0.78740157480314965" right="0.78740157480314965" top="0.78740157480314965" bottom="0.98425196850393704" header="0.51181102362204722" footer="0.51181102362204722"/>
  <pageSetup paperSize="9" orientation="portrait" r:id="rId1"/>
  <ignoredErrors>
    <ignoredError sqref="C5:E5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4"/>
  <sheetViews>
    <sheetView workbookViewId="0">
      <selection activeCell="A3" sqref="A3"/>
    </sheetView>
  </sheetViews>
  <sheetFormatPr defaultColWidth="9.109375" defaultRowHeight="13.2" x14ac:dyDescent="0.25"/>
  <cols>
    <col min="1" max="1" width="24.5546875" style="100" customWidth="1"/>
    <col min="2" max="2" width="7.6640625" style="100" customWidth="1"/>
    <col min="3" max="9" width="7.5546875" style="100" customWidth="1"/>
    <col min="10" max="10" width="9.109375" style="100"/>
    <col min="11" max="15" width="7.5546875" style="100" customWidth="1"/>
    <col min="16" max="16384" width="9.109375" style="100"/>
  </cols>
  <sheetData>
    <row r="1" spans="1:18" x14ac:dyDescent="0.25">
      <c r="A1" s="329" t="s">
        <v>223</v>
      </c>
    </row>
    <row r="2" spans="1:18" ht="27.75" customHeight="1" x14ac:dyDescent="0.25">
      <c r="A2" s="400" t="s">
        <v>222</v>
      </c>
      <c r="B2" s="400"/>
      <c r="C2" s="400"/>
      <c r="D2" s="400"/>
      <c r="E2" s="400"/>
      <c r="F2" s="400"/>
      <c r="G2" s="400"/>
      <c r="H2" s="400"/>
      <c r="I2" s="400"/>
      <c r="P2" s="102"/>
      <c r="Q2" s="102"/>
      <c r="R2" s="102"/>
    </row>
    <row r="3" spans="1:18" ht="9" customHeight="1" thickBot="1" x14ac:dyDescent="0.3">
      <c r="H3" s="101"/>
      <c r="P3" s="102"/>
      <c r="Q3" s="102"/>
      <c r="R3" s="102"/>
    </row>
    <row r="4" spans="1:18" ht="12" customHeight="1" x14ac:dyDescent="0.25">
      <c r="A4" s="402"/>
      <c r="B4" s="469" t="s">
        <v>59</v>
      </c>
      <c r="C4" s="471" t="s">
        <v>126</v>
      </c>
      <c r="D4" s="472"/>
      <c r="E4" s="472"/>
      <c r="F4" s="472"/>
      <c r="G4" s="472"/>
      <c r="H4" s="472"/>
      <c r="I4" s="472"/>
      <c r="P4" s="102"/>
      <c r="Q4" s="102"/>
      <c r="R4" s="102"/>
    </row>
    <row r="5" spans="1:18" ht="18.75" customHeight="1" thickBot="1" x14ac:dyDescent="0.3">
      <c r="A5" s="403"/>
      <c r="B5" s="470"/>
      <c r="C5" s="281" t="s">
        <v>199</v>
      </c>
      <c r="D5" s="280" t="s">
        <v>104</v>
      </c>
      <c r="E5" s="140" t="s">
        <v>200</v>
      </c>
      <c r="F5" s="280" t="s">
        <v>201</v>
      </c>
      <c r="G5" s="280" t="s">
        <v>202</v>
      </c>
      <c r="H5" s="280" t="s">
        <v>203</v>
      </c>
      <c r="I5" s="281" t="s">
        <v>204</v>
      </c>
      <c r="J5" s="125"/>
      <c r="P5" s="102"/>
      <c r="Q5" s="102"/>
      <c r="R5" s="102"/>
    </row>
    <row r="6" spans="1:18" ht="29.25" customHeight="1" x14ac:dyDescent="0.25">
      <c r="A6" s="52" t="s">
        <v>149</v>
      </c>
      <c r="B6" s="70">
        <v>257716</v>
      </c>
      <c r="C6" s="70">
        <v>6467</v>
      </c>
      <c r="D6" s="70">
        <v>51539</v>
      </c>
      <c r="E6" s="70">
        <v>65163</v>
      </c>
      <c r="F6" s="70">
        <v>47378</v>
      </c>
      <c r="G6" s="70">
        <v>34823</v>
      </c>
      <c r="H6" s="192">
        <v>35742</v>
      </c>
      <c r="I6" s="193">
        <v>16604</v>
      </c>
      <c r="P6" s="102"/>
      <c r="Q6" s="102"/>
      <c r="R6" s="102"/>
    </row>
    <row r="7" spans="1:18" ht="12.75" customHeight="1" x14ac:dyDescent="0.25">
      <c r="A7" s="144" t="s">
        <v>72</v>
      </c>
      <c r="B7" s="21">
        <v>100</v>
      </c>
      <c r="C7" s="21">
        <v>2.50935137903739</v>
      </c>
      <c r="D7" s="21">
        <v>19.998370299088919</v>
      </c>
      <c r="E7" s="21">
        <v>25.284809635412625</v>
      </c>
      <c r="F7" s="21">
        <v>18.383802325039966</v>
      </c>
      <c r="G7" s="21">
        <v>13.512160672988871</v>
      </c>
      <c r="H7" s="21">
        <v>13.868754753294324</v>
      </c>
      <c r="I7" s="21">
        <v>6.4427509351379033</v>
      </c>
      <c r="P7" s="102"/>
      <c r="Q7" s="102"/>
      <c r="R7" s="102"/>
    </row>
    <row r="8" spans="1:18" x14ac:dyDescent="0.25">
      <c r="A8" s="237" t="s">
        <v>58</v>
      </c>
      <c r="B8" s="59"/>
      <c r="C8" s="109"/>
      <c r="D8" s="109"/>
      <c r="E8" s="109"/>
      <c r="F8" s="108"/>
      <c r="G8" s="108"/>
      <c r="H8" s="189"/>
      <c r="I8" s="188"/>
      <c r="P8" s="102"/>
      <c r="Q8" s="102"/>
      <c r="R8" s="102"/>
    </row>
    <row r="9" spans="1:18" x14ac:dyDescent="0.25">
      <c r="A9" s="138" t="s">
        <v>25</v>
      </c>
      <c r="B9" s="56">
        <v>144274</v>
      </c>
      <c r="C9" s="56">
        <v>5611</v>
      </c>
      <c r="D9" s="56">
        <v>25630</v>
      </c>
      <c r="E9" s="56">
        <v>9290</v>
      </c>
      <c r="F9" s="56">
        <v>19143</v>
      </c>
      <c r="G9" s="56">
        <v>32288</v>
      </c>
      <c r="H9" s="189">
        <v>35709</v>
      </c>
      <c r="I9" s="188">
        <v>16603</v>
      </c>
      <c r="P9" s="102"/>
      <c r="Q9" s="102"/>
      <c r="R9" s="102"/>
    </row>
    <row r="10" spans="1:18" x14ac:dyDescent="0.25">
      <c r="A10" s="138" t="s">
        <v>29</v>
      </c>
      <c r="B10" s="56">
        <v>51976</v>
      </c>
      <c r="C10" s="56">
        <v>728</v>
      </c>
      <c r="D10" s="56">
        <v>15762</v>
      </c>
      <c r="E10" s="56">
        <v>18727</v>
      </c>
      <c r="F10" s="56">
        <v>14571</v>
      </c>
      <c r="G10" s="56">
        <v>2156</v>
      </c>
      <c r="H10" s="189">
        <v>31</v>
      </c>
      <c r="I10" s="188">
        <v>1</v>
      </c>
      <c r="P10" s="102"/>
      <c r="Q10" s="102"/>
      <c r="R10" s="102"/>
    </row>
    <row r="11" spans="1:18" x14ac:dyDescent="0.25">
      <c r="A11" s="138" t="s">
        <v>30</v>
      </c>
      <c r="B11" s="56">
        <v>51692</v>
      </c>
      <c r="C11" s="56">
        <v>120</v>
      </c>
      <c r="D11" s="56">
        <v>8958</v>
      </c>
      <c r="E11" s="56">
        <v>30686</v>
      </c>
      <c r="F11" s="56">
        <v>11576</v>
      </c>
      <c r="G11" s="56">
        <v>350</v>
      </c>
      <c r="H11" s="189">
        <v>2</v>
      </c>
      <c r="I11" s="188">
        <v>0</v>
      </c>
      <c r="P11" s="102"/>
      <c r="Q11" s="102"/>
      <c r="R11" s="102"/>
    </row>
    <row r="12" spans="1:18" x14ac:dyDescent="0.25">
      <c r="A12" s="138" t="s">
        <v>109</v>
      </c>
      <c r="B12" s="56">
        <v>8591</v>
      </c>
      <c r="C12" s="56">
        <v>7</v>
      </c>
      <c r="D12" s="56">
        <v>1054</v>
      </c>
      <c r="E12" s="56">
        <v>5674</v>
      </c>
      <c r="F12" s="56">
        <v>1830</v>
      </c>
      <c r="G12" s="56">
        <v>26</v>
      </c>
      <c r="H12" s="189">
        <v>0</v>
      </c>
      <c r="I12" s="188">
        <v>0</v>
      </c>
      <c r="P12" s="102"/>
      <c r="Q12" s="102"/>
      <c r="R12" s="102"/>
    </row>
    <row r="13" spans="1:18" x14ac:dyDescent="0.25">
      <c r="A13" s="138" t="s">
        <v>110</v>
      </c>
      <c r="B13" s="139">
        <v>1183</v>
      </c>
      <c r="C13" s="139">
        <v>1</v>
      </c>
      <c r="D13" s="139">
        <v>135</v>
      </c>
      <c r="E13" s="139">
        <v>786</v>
      </c>
      <c r="F13" s="139">
        <v>258</v>
      </c>
      <c r="G13" s="139">
        <v>3</v>
      </c>
      <c r="H13" s="190">
        <v>0</v>
      </c>
      <c r="I13" s="191">
        <v>0</v>
      </c>
      <c r="J13" s="102"/>
      <c r="P13" s="102"/>
      <c r="Q13" s="102"/>
      <c r="R13" s="102"/>
    </row>
    <row r="14" spans="1:18" x14ac:dyDescent="0.25">
      <c r="A14" s="238" t="s">
        <v>26</v>
      </c>
      <c r="B14" s="194">
        <v>0.72216703658290526</v>
      </c>
      <c r="C14" s="194">
        <v>0.15354878614504408</v>
      </c>
      <c r="D14" s="194">
        <v>0.72583868526746731</v>
      </c>
      <c r="E14" s="194">
        <v>1.5410278839218574</v>
      </c>
      <c r="F14" s="194">
        <v>0.93524420617164084</v>
      </c>
      <c r="G14" s="194">
        <v>8.4656692415932003E-2</v>
      </c>
      <c r="H14" s="195">
        <v>9.7924010967489236E-4</v>
      </c>
      <c r="I14" s="196">
        <v>6.0226451457480126E-5</v>
      </c>
      <c r="J14" s="102"/>
      <c r="P14" s="102"/>
      <c r="Q14" s="102"/>
      <c r="R14" s="102"/>
    </row>
  </sheetData>
  <mergeCells count="4">
    <mergeCell ref="A2:I2"/>
    <mergeCell ref="A4:A5"/>
    <mergeCell ref="B4:B5"/>
    <mergeCell ref="C4:I4"/>
  </mergeCells>
  <conditionalFormatting sqref="A9">
    <cfRule type="expression" dxfId="31" priority="10" stopIfTrue="1">
      <formula>#REF!&lt;&gt;#REF!</formula>
    </cfRule>
  </conditionalFormatting>
  <conditionalFormatting sqref="B4">
    <cfRule type="expression" dxfId="30" priority="9" stopIfTrue="1">
      <formula>#REF!&lt;&gt;#REF!</formula>
    </cfRule>
  </conditionalFormatting>
  <conditionalFormatting sqref="A10:A13">
    <cfRule type="expression" dxfId="29" priority="8" stopIfTrue="1">
      <formula>#REF!&lt;&gt;#REF!</formula>
    </cfRule>
  </conditionalFormatting>
  <conditionalFormatting sqref="A9">
    <cfRule type="expression" dxfId="28" priority="7" stopIfTrue="1">
      <formula>#REF!&lt;&gt;#REF!</formula>
    </cfRule>
  </conditionalFormatting>
  <conditionalFormatting sqref="A14">
    <cfRule type="expression" dxfId="27" priority="6" stopIfTrue="1">
      <formula>#REF!&lt;&gt;#REF!</formula>
    </cfRule>
  </conditionalFormatting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K45"/>
  <sheetViews>
    <sheetView workbookViewId="0">
      <selection activeCell="A3" sqref="A3"/>
    </sheetView>
  </sheetViews>
  <sheetFormatPr defaultColWidth="9.109375" defaultRowHeight="13.2" x14ac:dyDescent="0.25"/>
  <cols>
    <col min="1" max="1" width="24.5546875" style="100" customWidth="1"/>
    <col min="2" max="9" width="7.44140625" style="100" customWidth="1"/>
    <col min="10" max="16384" width="9.109375" style="100"/>
  </cols>
  <sheetData>
    <row r="1" spans="1:11" x14ac:dyDescent="0.25">
      <c r="A1" s="329" t="s">
        <v>223</v>
      </c>
    </row>
    <row r="2" spans="1:11" ht="26.4" customHeight="1" x14ac:dyDescent="0.25">
      <c r="A2" s="400" t="s">
        <v>224</v>
      </c>
      <c r="B2" s="400"/>
      <c r="C2" s="400"/>
      <c r="D2" s="400"/>
      <c r="E2" s="400"/>
      <c r="F2" s="400"/>
      <c r="G2" s="400"/>
      <c r="H2" s="400"/>
      <c r="I2" s="400"/>
      <c r="J2" s="183"/>
    </row>
    <row r="3" spans="1:11" ht="13.8" thickBot="1" x14ac:dyDescent="0.3">
      <c r="A3" s="129"/>
      <c r="B3" s="129"/>
      <c r="C3" s="129"/>
      <c r="D3" s="129"/>
      <c r="E3" s="129"/>
      <c r="F3" s="129"/>
      <c r="G3" s="129"/>
      <c r="H3" s="129"/>
      <c r="I3" s="129"/>
    </row>
    <row r="4" spans="1:11" x14ac:dyDescent="0.25">
      <c r="A4" s="473"/>
      <c r="B4" s="475" t="s">
        <v>59</v>
      </c>
      <c r="C4" s="477" t="s">
        <v>127</v>
      </c>
      <c r="D4" s="478"/>
      <c r="E4" s="478"/>
      <c r="F4" s="478"/>
      <c r="G4" s="478"/>
      <c r="H4" s="478"/>
      <c r="I4" s="478"/>
    </row>
    <row r="5" spans="1:11" ht="13.8" thickBot="1" x14ac:dyDescent="0.3">
      <c r="A5" s="474"/>
      <c r="B5" s="476"/>
      <c r="C5" s="281" t="s">
        <v>199</v>
      </c>
      <c r="D5" s="280" t="s">
        <v>104</v>
      </c>
      <c r="E5" s="140" t="s">
        <v>200</v>
      </c>
      <c r="F5" s="280" t="s">
        <v>201</v>
      </c>
      <c r="G5" s="280" t="s">
        <v>202</v>
      </c>
      <c r="H5" s="280" t="s">
        <v>203</v>
      </c>
      <c r="I5" s="281" t="s">
        <v>204</v>
      </c>
    </row>
    <row r="6" spans="1:11" x14ac:dyDescent="0.25">
      <c r="A6" s="142" t="s">
        <v>112</v>
      </c>
      <c r="B6" s="137">
        <v>178820</v>
      </c>
      <c r="C6" s="137">
        <v>720</v>
      </c>
      <c r="D6" s="137">
        <v>22343</v>
      </c>
      <c r="E6" s="137">
        <v>41350</v>
      </c>
      <c r="F6" s="137">
        <v>35690</v>
      </c>
      <c r="G6" s="137">
        <v>30063</v>
      </c>
      <c r="H6" s="203">
        <v>32932</v>
      </c>
      <c r="I6" s="204">
        <v>15722</v>
      </c>
    </row>
    <row r="7" spans="1:11" x14ac:dyDescent="0.25">
      <c r="A7" s="144" t="s">
        <v>72</v>
      </c>
      <c r="B7" s="21">
        <f>SUM(C7:I7)</f>
        <v>100</v>
      </c>
      <c r="C7" s="21">
        <f>C6/$B$6*100</f>
        <v>0.40263952578011408</v>
      </c>
      <c r="D7" s="21">
        <f t="shared" ref="D7:I7" si="0">D6/$B$6*100</f>
        <v>12.494687395145956</v>
      </c>
      <c r="E7" s="21">
        <f t="shared" si="0"/>
        <v>23.123811654177384</v>
      </c>
      <c r="F7" s="21">
        <f t="shared" si="0"/>
        <v>19.958617604294819</v>
      </c>
      <c r="G7" s="21">
        <f t="shared" si="0"/>
        <v>16.811877866010512</v>
      </c>
      <c r="H7" s="21">
        <f t="shared" si="0"/>
        <v>18.416284531931552</v>
      </c>
      <c r="I7" s="21">
        <f t="shared" si="0"/>
        <v>8.792081422659658</v>
      </c>
      <c r="J7" s="183"/>
    </row>
    <row r="8" spans="1:11" x14ac:dyDescent="0.25">
      <c r="A8" s="143" t="s">
        <v>58</v>
      </c>
      <c r="B8" s="287"/>
      <c r="C8" s="202"/>
      <c r="D8" s="202"/>
      <c r="E8" s="202"/>
      <c r="F8" s="205"/>
      <c r="G8" s="205"/>
      <c r="H8" s="206"/>
      <c r="I8" s="136"/>
    </row>
    <row r="9" spans="1:11" x14ac:dyDescent="0.25">
      <c r="A9" s="144" t="s">
        <v>25</v>
      </c>
      <c r="B9" s="202">
        <v>101937</v>
      </c>
      <c r="C9" s="139">
        <v>450</v>
      </c>
      <c r="D9" s="139">
        <v>6941</v>
      </c>
      <c r="E9" s="139">
        <v>3915</v>
      </c>
      <c r="F9" s="139">
        <v>14038</v>
      </c>
      <c r="G9" s="139">
        <v>27969</v>
      </c>
      <c r="H9" s="206">
        <v>32902</v>
      </c>
      <c r="I9" s="136">
        <v>15722</v>
      </c>
      <c r="J9" s="110"/>
    </row>
    <row r="10" spans="1:11" x14ac:dyDescent="0.25">
      <c r="A10" s="144" t="s">
        <v>29</v>
      </c>
      <c r="B10" s="202">
        <v>31692</v>
      </c>
      <c r="C10" s="139">
        <v>230</v>
      </c>
      <c r="D10" s="139">
        <v>8472</v>
      </c>
      <c r="E10" s="139">
        <v>10376</v>
      </c>
      <c r="F10" s="139">
        <v>10801</v>
      </c>
      <c r="G10" s="139">
        <v>1784</v>
      </c>
      <c r="H10" s="206">
        <v>29</v>
      </c>
      <c r="I10" s="136">
        <v>0</v>
      </c>
      <c r="J10" s="110"/>
    </row>
    <row r="11" spans="1:11" x14ac:dyDescent="0.25">
      <c r="A11" s="144" t="s">
        <v>30</v>
      </c>
      <c r="B11" s="139">
        <v>37839</v>
      </c>
      <c r="C11" s="139">
        <v>39</v>
      </c>
      <c r="D11" s="139">
        <v>6148</v>
      </c>
      <c r="E11" s="139">
        <v>22198</v>
      </c>
      <c r="F11" s="139">
        <v>9164</v>
      </c>
      <c r="G11" s="139">
        <v>289</v>
      </c>
      <c r="H11" s="206">
        <v>1</v>
      </c>
      <c r="I11" s="136">
        <v>0</v>
      </c>
      <c r="J11" s="110"/>
    </row>
    <row r="12" spans="1:11" x14ac:dyDescent="0.25">
      <c r="A12" s="144" t="s">
        <v>109</v>
      </c>
      <c r="B12" s="139">
        <v>6473</v>
      </c>
      <c r="C12" s="139">
        <v>1</v>
      </c>
      <c r="D12" s="139">
        <v>703</v>
      </c>
      <c r="E12" s="139">
        <v>4275</v>
      </c>
      <c r="F12" s="139">
        <v>1476</v>
      </c>
      <c r="G12" s="139">
        <v>18</v>
      </c>
      <c r="H12" s="206">
        <v>0</v>
      </c>
      <c r="I12" s="136">
        <v>0</v>
      </c>
      <c r="J12" s="110"/>
    </row>
    <row r="13" spans="1:11" x14ac:dyDescent="0.25">
      <c r="A13" s="144" t="s">
        <v>110</v>
      </c>
      <c r="B13" s="139">
        <v>879</v>
      </c>
      <c r="C13" s="139">
        <v>0</v>
      </c>
      <c r="D13" s="139">
        <v>79</v>
      </c>
      <c r="E13" s="139">
        <v>586</v>
      </c>
      <c r="F13" s="139">
        <v>211</v>
      </c>
      <c r="G13" s="139">
        <v>3</v>
      </c>
      <c r="H13" s="206">
        <v>0</v>
      </c>
      <c r="I13" s="136">
        <v>0</v>
      </c>
      <c r="J13" s="110"/>
    </row>
    <row r="14" spans="1:11" x14ac:dyDescent="0.25">
      <c r="A14" s="238" t="s">
        <v>26</v>
      </c>
      <c r="B14" s="194">
        <v>0.72972821832009838</v>
      </c>
      <c r="C14" s="194">
        <v>0.43194444444444446</v>
      </c>
      <c r="D14" s="194">
        <v>1.0384908024884751</v>
      </c>
      <c r="E14" s="194">
        <v>1.6943651753325273</v>
      </c>
      <c r="F14" s="194">
        <v>0.96534043149341553</v>
      </c>
      <c r="G14" s="194">
        <v>8.0830256461430994E-2</v>
      </c>
      <c r="H14" s="195">
        <v>9.4133365723308635E-4</v>
      </c>
      <c r="I14" s="196">
        <v>0</v>
      </c>
      <c r="J14" s="102"/>
      <c r="K14" s="102"/>
    </row>
    <row r="17" spans="1:11" ht="27" customHeight="1" x14ac:dyDescent="0.25">
      <c r="A17" s="400" t="s">
        <v>225</v>
      </c>
      <c r="B17" s="400"/>
      <c r="C17" s="400"/>
      <c r="D17" s="400"/>
      <c r="E17" s="400"/>
      <c r="F17" s="400"/>
      <c r="G17" s="400"/>
      <c r="H17" s="400"/>
      <c r="I17" s="400"/>
    </row>
    <row r="18" spans="1:11" ht="13.8" thickBot="1" x14ac:dyDescent="0.3">
      <c r="H18" s="101"/>
      <c r="J18" s="183"/>
    </row>
    <row r="19" spans="1:11" x14ac:dyDescent="0.25">
      <c r="A19" s="402"/>
      <c r="B19" s="469" t="s">
        <v>59</v>
      </c>
      <c r="C19" s="471" t="s">
        <v>126</v>
      </c>
      <c r="D19" s="472"/>
      <c r="E19" s="472"/>
      <c r="F19" s="472"/>
      <c r="G19" s="472"/>
      <c r="H19" s="472"/>
      <c r="I19" s="472"/>
    </row>
    <row r="20" spans="1:11" ht="13.8" thickBot="1" x14ac:dyDescent="0.3">
      <c r="A20" s="403"/>
      <c r="B20" s="470"/>
      <c r="C20" s="281" t="s">
        <v>199</v>
      </c>
      <c r="D20" s="280" t="s">
        <v>104</v>
      </c>
      <c r="E20" s="140" t="s">
        <v>200</v>
      </c>
      <c r="F20" s="280" t="s">
        <v>201</v>
      </c>
      <c r="G20" s="280" t="s">
        <v>202</v>
      </c>
      <c r="H20" s="280" t="s">
        <v>203</v>
      </c>
      <c r="I20" s="281" t="s">
        <v>204</v>
      </c>
      <c r="J20" s="183"/>
      <c r="K20" s="125"/>
    </row>
    <row r="21" spans="1:11" x14ac:dyDescent="0.25">
      <c r="A21" s="39" t="s">
        <v>28</v>
      </c>
      <c r="B21" s="137">
        <v>78896</v>
      </c>
      <c r="C21" s="137">
        <v>5747</v>
      </c>
      <c r="D21" s="137">
        <v>29196</v>
      </c>
      <c r="E21" s="137">
        <v>23813</v>
      </c>
      <c r="F21" s="137">
        <v>11688</v>
      </c>
      <c r="G21" s="137">
        <v>4760</v>
      </c>
      <c r="H21" s="137">
        <v>2810</v>
      </c>
      <c r="I21" s="288">
        <v>882</v>
      </c>
      <c r="J21" s="101"/>
    </row>
    <row r="22" spans="1:11" x14ac:dyDescent="0.25">
      <c r="A22" s="144" t="s">
        <v>72</v>
      </c>
      <c r="B22" s="21">
        <v>100</v>
      </c>
      <c r="C22" s="21">
        <v>7.2842729669438251</v>
      </c>
      <c r="D22" s="21">
        <v>37.00567836138714</v>
      </c>
      <c r="E22" s="21">
        <v>30.182772257148649</v>
      </c>
      <c r="F22" s="21">
        <v>14.814439261813019</v>
      </c>
      <c r="G22" s="21">
        <v>6.0332589738389775</v>
      </c>
      <c r="H22" s="21">
        <v>3.5616507807746909</v>
      </c>
      <c r="I22" s="21">
        <v>1.1179273980936928</v>
      </c>
    </row>
    <row r="23" spans="1:11" x14ac:dyDescent="0.25">
      <c r="A23" s="237" t="s">
        <v>58</v>
      </c>
      <c r="B23" s="202"/>
      <c r="C23" s="202"/>
      <c r="D23" s="202"/>
      <c r="E23" s="202"/>
      <c r="F23" s="205"/>
      <c r="G23" s="205"/>
      <c r="H23" s="206"/>
      <c r="I23" s="136"/>
    </row>
    <row r="24" spans="1:11" x14ac:dyDescent="0.25">
      <c r="A24" s="138" t="s">
        <v>25</v>
      </c>
      <c r="B24" s="139">
        <v>42337</v>
      </c>
      <c r="C24" s="139">
        <v>5161</v>
      </c>
      <c r="D24" s="139">
        <v>18689</v>
      </c>
      <c r="E24" s="139">
        <v>5375</v>
      </c>
      <c r="F24" s="139">
        <v>5105</v>
      </c>
      <c r="G24" s="139">
        <v>4319</v>
      </c>
      <c r="H24" s="206">
        <v>2807</v>
      </c>
      <c r="I24" s="136">
        <v>881</v>
      </c>
    </row>
    <row r="25" spans="1:11" x14ac:dyDescent="0.25">
      <c r="A25" s="138" t="s">
        <v>29</v>
      </c>
      <c r="B25" s="139">
        <v>20284</v>
      </c>
      <c r="C25" s="139">
        <v>498</v>
      </c>
      <c r="D25" s="139">
        <v>7290</v>
      </c>
      <c r="E25" s="139">
        <v>8351</v>
      </c>
      <c r="F25" s="139">
        <v>3770</v>
      </c>
      <c r="G25" s="139">
        <v>372</v>
      </c>
      <c r="H25" s="206">
        <v>2</v>
      </c>
      <c r="I25" s="136">
        <v>1</v>
      </c>
    </row>
    <row r="26" spans="1:11" x14ac:dyDescent="0.25">
      <c r="A26" s="138" t="s">
        <v>30</v>
      </c>
      <c r="B26" s="139">
        <v>13853</v>
      </c>
      <c r="C26" s="139">
        <v>81</v>
      </c>
      <c r="D26" s="139">
        <v>2810</v>
      </c>
      <c r="E26" s="139">
        <v>8488</v>
      </c>
      <c r="F26" s="139">
        <v>2412</v>
      </c>
      <c r="G26" s="139">
        <v>61</v>
      </c>
      <c r="H26" s="206">
        <v>1</v>
      </c>
      <c r="I26" s="136">
        <v>0</v>
      </c>
    </row>
    <row r="27" spans="1:11" x14ac:dyDescent="0.25">
      <c r="A27" s="138" t="s">
        <v>109</v>
      </c>
      <c r="B27" s="139">
        <v>2118</v>
      </c>
      <c r="C27" s="139">
        <v>6</v>
      </c>
      <c r="D27" s="139">
        <v>351</v>
      </c>
      <c r="E27" s="139">
        <v>1399</v>
      </c>
      <c r="F27" s="139">
        <v>354</v>
      </c>
      <c r="G27" s="139">
        <v>8</v>
      </c>
      <c r="H27" s="206">
        <v>0</v>
      </c>
      <c r="I27" s="136">
        <v>0</v>
      </c>
    </row>
    <row r="28" spans="1:11" x14ac:dyDescent="0.25">
      <c r="A28" s="138" t="s">
        <v>110</v>
      </c>
      <c r="B28" s="139">
        <v>304</v>
      </c>
      <c r="C28" s="139">
        <v>1</v>
      </c>
      <c r="D28" s="139">
        <v>56</v>
      </c>
      <c r="E28" s="139">
        <v>200</v>
      </c>
      <c r="F28" s="139">
        <v>47</v>
      </c>
      <c r="G28" s="139">
        <v>0</v>
      </c>
      <c r="H28" s="206">
        <v>0</v>
      </c>
      <c r="I28" s="136">
        <v>0</v>
      </c>
      <c r="J28" s="102"/>
      <c r="K28" s="102"/>
    </row>
    <row r="29" spans="1:11" x14ac:dyDescent="0.25">
      <c r="A29" s="238" t="s">
        <v>26</v>
      </c>
      <c r="B29" s="194">
        <v>0.70502940580004059</v>
      </c>
      <c r="C29" s="194">
        <v>0.11867061075343657</v>
      </c>
      <c r="D29" s="194">
        <v>0.48657350321961912</v>
      </c>
      <c r="E29" s="194">
        <v>1.2747658841809095</v>
      </c>
      <c r="F29" s="194">
        <v>0.84334360027378508</v>
      </c>
      <c r="G29" s="194">
        <v>0.10882352941176471</v>
      </c>
      <c r="H29" s="195">
        <v>1.4234875444839859E-3</v>
      </c>
      <c r="I29" s="196">
        <v>1.1337868480725624E-3</v>
      </c>
      <c r="J29" s="102"/>
      <c r="K29" s="102"/>
    </row>
    <row r="40" spans="1:9" x14ac:dyDescent="0.25">
      <c r="A40" s="102"/>
      <c r="B40" s="102"/>
      <c r="C40" s="102"/>
      <c r="D40" s="102"/>
      <c r="E40" s="102"/>
      <c r="F40" s="102"/>
      <c r="G40" s="102"/>
      <c r="H40" s="102"/>
      <c r="I40" s="102"/>
    </row>
    <row r="41" spans="1:9" x14ac:dyDescent="0.25">
      <c r="A41" s="102"/>
      <c r="B41" s="102"/>
      <c r="C41" s="102"/>
      <c r="D41" s="102"/>
      <c r="E41" s="102"/>
      <c r="F41" s="102"/>
      <c r="G41" s="102"/>
      <c r="H41" s="102"/>
      <c r="I41" s="102"/>
    </row>
    <row r="42" spans="1:9" x14ac:dyDescent="0.25">
      <c r="A42" s="102"/>
      <c r="B42" s="102"/>
      <c r="C42" s="102"/>
      <c r="D42" s="102"/>
      <c r="E42" s="102"/>
      <c r="F42" s="102"/>
      <c r="G42" s="102"/>
      <c r="H42" s="102"/>
      <c r="I42" s="102"/>
    </row>
    <row r="43" spans="1:9" x14ac:dyDescent="0.25">
      <c r="A43" s="102"/>
      <c r="B43" s="102"/>
      <c r="C43" s="102"/>
      <c r="D43" s="102"/>
      <c r="E43" s="102"/>
      <c r="F43" s="102"/>
      <c r="G43" s="102"/>
      <c r="H43" s="102"/>
      <c r="I43" s="102"/>
    </row>
    <row r="44" spans="1:9" ht="14.4" x14ac:dyDescent="0.3">
      <c r="A44" s="155"/>
      <c r="B44" s="102"/>
      <c r="C44" s="102"/>
      <c r="D44" s="102"/>
      <c r="E44" s="102"/>
      <c r="F44" s="102"/>
      <c r="G44" s="102"/>
      <c r="H44" s="102"/>
      <c r="I44" s="102"/>
    </row>
    <row r="45" spans="1:9" ht="14.4" x14ac:dyDescent="0.3">
      <c r="A45" s="155"/>
    </row>
  </sheetData>
  <mergeCells count="8">
    <mergeCell ref="A17:I17"/>
    <mergeCell ref="A19:A20"/>
    <mergeCell ref="B19:B20"/>
    <mergeCell ref="C19:I19"/>
    <mergeCell ref="A2:I2"/>
    <mergeCell ref="A4:A5"/>
    <mergeCell ref="B4:B5"/>
    <mergeCell ref="C4:I4"/>
  </mergeCells>
  <conditionalFormatting sqref="A24">
    <cfRule type="expression" dxfId="26" priority="24" stopIfTrue="1">
      <formula>#REF!&lt;&gt;#REF!</formula>
    </cfRule>
  </conditionalFormatting>
  <conditionalFormatting sqref="B19">
    <cfRule type="expression" dxfId="25" priority="23" stopIfTrue="1">
      <formula>#REF!&lt;&gt;#REF!</formula>
    </cfRule>
  </conditionalFormatting>
  <conditionalFormatting sqref="A25:A28">
    <cfRule type="expression" dxfId="24" priority="22" stopIfTrue="1">
      <formula>#REF!&lt;&gt;#REF!</formula>
    </cfRule>
  </conditionalFormatting>
  <conditionalFormatting sqref="A24">
    <cfRule type="expression" dxfId="23" priority="21" stopIfTrue="1">
      <formula>#REF!&lt;&gt;#REF!</formula>
    </cfRule>
  </conditionalFormatting>
  <conditionalFormatting sqref="A9">
    <cfRule type="expression" dxfId="22" priority="20" stopIfTrue="1">
      <formula>#REF!&lt;&gt;#REF!</formula>
    </cfRule>
  </conditionalFormatting>
  <conditionalFormatting sqref="B4">
    <cfRule type="expression" dxfId="21" priority="19" stopIfTrue="1">
      <formula>#REF!&lt;&gt;#REF!</formula>
    </cfRule>
  </conditionalFormatting>
  <conditionalFormatting sqref="A10:A11">
    <cfRule type="expression" dxfId="20" priority="18" stopIfTrue="1">
      <formula>#REF!&lt;&gt;#REF!</formula>
    </cfRule>
  </conditionalFormatting>
  <conditionalFormatting sqref="A9">
    <cfRule type="expression" dxfId="19" priority="17" stopIfTrue="1">
      <formula>#REF!&lt;&gt;#REF!</formula>
    </cfRule>
  </conditionalFormatting>
  <conditionalFormatting sqref="A12">
    <cfRule type="expression" dxfId="18" priority="16" stopIfTrue="1">
      <formula>#REF!&lt;&gt;#REF!</formula>
    </cfRule>
  </conditionalFormatting>
  <conditionalFormatting sqref="A13">
    <cfRule type="expression" dxfId="17" priority="15" stopIfTrue="1">
      <formula>#REF!&lt;&gt;#REF!</formula>
    </cfRule>
  </conditionalFormatting>
  <conditionalFormatting sqref="A29">
    <cfRule type="expression" dxfId="16" priority="4" stopIfTrue="1">
      <formula>#REF!&lt;&gt;#REF!</formula>
    </cfRule>
  </conditionalFormatting>
  <conditionalFormatting sqref="A14">
    <cfRule type="expression" dxfId="15" priority="2" stopIfTrue="1">
      <formula>#REF!&lt;&gt;#REF!</formula>
    </cfRule>
  </conditionalFormatting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5"/>
  <sheetViews>
    <sheetView workbookViewId="0">
      <selection activeCell="A3" sqref="A3"/>
    </sheetView>
  </sheetViews>
  <sheetFormatPr defaultColWidth="9.109375" defaultRowHeight="13.2" x14ac:dyDescent="0.25"/>
  <cols>
    <col min="1" max="1" width="18.88671875" style="13" customWidth="1"/>
    <col min="2" max="2" width="14.33203125" style="13" customWidth="1"/>
    <col min="3" max="6" width="13" style="13" customWidth="1"/>
    <col min="7" max="9" width="9.109375" style="13" customWidth="1"/>
    <col min="10" max="13" width="13" style="13" customWidth="1"/>
    <col min="14" max="16384" width="9.109375" style="13"/>
  </cols>
  <sheetData>
    <row r="1" spans="1:9" x14ac:dyDescent="0.25">
      <c r="A1" s="329" t="s">
        <v>223</v>
      </c>
    </row>
    <row r="2" spans="1:9" ht="27.75" customHeight="1" x14ac:dyDescent="0.25">
      <c r="A2" s="400" t="s">
        <v>226</v>
      </c>
      <c r="B2" s="427"/>
      <c r="C2" s="427"/>
      <c r="D2" s="427"/>
      <c r="E2" s="427"/>
      <c r="F2" s="427"/>
      <c r="G2" s="271"/>
    </row>
    <row r="3" spans="1:9" ht="9" customHeight="1" thickBot="1" x14ac:dyDescent="0.3">
      <c r="A3" s="126"/>
      <c r="B3" s="126"/>
      <c r="C3" s="126"/>
      <c r="D3" s="126"/>
      <c r="E3" s="126"/>
      <c r="F3" s="126"/>
      <c r="G3" s="126"/>
    </row>
    <row r="4" spans="1:9" ht="12" customHeight="1" x14ac:dyDescent="0.25">
      <c r="A4" s="374"/>
      <c r="B4" s="479" t="s">
        <v>123</v>
      </c>
      <c r="C4" s="481" t="s">
        <v>70</v>
      </c>
      <c r="D4" s="482"/>
      <c r="E4" s="482"/>
      <c r="F4" s="482"/>
      <c r="G4" s="271"/>
    </row>
    <row r="5" spans="1:9" ht="21" thickBot="1" x14ac:dyDescent="0.3">
      <c r="A5" s="375"/>
      <c r="B5" s="480"/>
      <c r="C5" s="132" t="s">
        <v>93</v>
      </c>
      <c r="D5" s="133" t="s">
        <v>124</v>
      </c>
      <c r="E5" s="133" t="s">
        <v>21</v>
      </c>
      <c r="F5" s="134" t="s">
        <v>125</v>
      </c>
      <c r="G5" s="126"/>
    </row>
    <row r="6" spans="1:9" ht="12.75" customHeight="1" x14ac:dyDescent="0.25">
      <c r="A6" s="84" t="s">
        <v>181</v>
      </c>
      <c r="B6" s="208">
        <v>260252</v>
      </c>
      <c r="C6" s="139">
        <v>178820</v>
      </c>
      <c r="D6" s="139">
        <v>78896</v>
      </c>
      <c r="E6" s="139">
        <v>542</v>
      </c>
      <c r="F6" s="207">
        <v>1994</v>
      </c>
      <c r="G6" s="126"/>
    </row>
    <row r="7" spans="1:9" ht="12.75" customHeight="1" x14ac:dyDescent="0.25">
      <c r="A7" s="266" t="s">
        <v>108</v>
      </c>
      <c r="B7" s="136">
        <v>310388</v>
      </c>
      <c r="C7" s="139">
        <v>238118</v>
      </c>
      <c r="D7" s="139">
        <v>71248</v>
      </c>
      <c r="E7" s="139">
        <v>321</v>
      </c>
      <c r="F7" s="207">
        <v>701</v>
      </c>
      <c r="G7" s="126"/>
    </row>
    <row r="8" spans="1:9" ht="13.8" x14ac:dyDescent="0.25">
      <c r="A8" s="266" t="s">
        <v>195</v>
      </c>
      <c r="B8" s="127">
        <v>2265340</v>
      </c>
      <c r="C8" s="135">
        <v>1748068</v>
      </c>
      <c r="D8" s="135">
        <v>509535</v>
      </c>
      <c r="E8" s="135">
        <v>1964</v>
      </c>
      <c r="F8" s="128">
        <v>5773</v>
      </c>
      <c r="G8" s="130"/>
    </row>
    <row r="9" spans="1:9" ht="12.75" customHeight="1" x14ac:dyDescent="0.25">
      <c r="A9" s="483" t="s">
        <v>210</v>
      </c>
      <c r="B9" s="483"/>
      <c r="C9" s="483"/>
      <c r="D9" s="483"/>
      <c r="E9" s="483"/>
      <c r="F9" s="483"/>
      <c r="G9" s="126"/>
    </row>
    <row r="10" spans="1:9" ht="12.75" customHeight="1" x14ac:dyDescent="0.25">
      <c r="A10" s="84" t="s">
        <v>181</v>
      </c>
      <c r="B10" s="283">
        <f>SUM(C10:F10)</f>
        <v>100</v>
      </c>
      <c r="C10" s="284">
        <f>C6/$B6*100</f>
        <v>68.710326913914216</v>
      </c>
      <c r="D10" s="284">
        <f t="shared" ref="D10:F10" si="0">D6/$B6*100</f>
        <v>30.315232928085084</v>
      </c>
      <c r="E10" s="284">
        <f t="shared" si="0"/>
        <v>0.20825968676513534</v>
      </c>
      <c r="F10" s="282">
        <f t="shared" si="0"/>
        <v>0.76618047123557165</v>
      </c>
      <c r="G10" s="126"/>
    </row>
    <row r="11" spans="1:9" ht="12.75" customHeight="1" x14ac:dyDescent="0.25">
      <c r="A11" s="266" t="s">
        <v>108</v>
      </c>
      <c r="B11" s="285">
        <f t="shared" ref="B11:B12" si="1">SUM(C11:F11)</f>
        <v>99.999999999999986</v>
      </c>
      <c r="C11" s="286">
        <f t="shared" ref="C11:F11" si="2">C7/$B7*100</f>
        <v>76.716239029859395</v>
      </c>
      <c r="D11" s="286">
        <f t="shared" si="2"/>
        <v>22.954495663492143</v>
      </c>
      <c r="E11" s="286">
        <f t="shared" si="2"/>
        <v>0.10341894660876065</v>
      </c>
      <c r="F11" s="282">
        <f t="shared" si="2"/>
        <v>0.22584636003969227</v>
      </c>
      <c r="G11" s="126"/>
    </row>
    <row r="12" spans="1:9" ht="12.75" customHeight="1" x14ac:dyDescent="0.25">
      <c r="A12" s="266" t="s">
        <v>195</v>
      </c>
      <c r="B12" s="285">
        <f t="shared" si="1"/>
        <v>100.00000000000001</v>
      </c>
      <c r="C12" s="286">
        <f t="shared" ref="C12:F12" si="3">C8/$B8*100</f>
        <v>77.165811754526914</v>
      </c>
      <c r="D12" s="286">
        <f t="shared" si="3"/>
        <v>22.492650109917275</v>
      </c>
      <c r="E12" s="286">
        <f t="shared" si="3"/>
        <v>8.669780253736746E-2</v>
      </c>
      <c r="F12" s="282">
        <f t="shared" si="3"/>
        <v>0.25484033301844311</v>
      </c>
      <c r="G12" s="131"/>
    </row>
    <row r="13" spans="1:9" s="105" customFormat="1" ht="12.75" customHeight="1" x14ac:dyDescent="0.25">
      <c r="A13" s="116"/>
      <c r="B13" s="270"/>
      <c r="C13" s="270"/>
      <c r="D13" s="270"/>
      <c r="E13" s="270"/>
      <c r="F13" s="270"/>
      <c r="G13" s="131"/>
    </row>
    <row r="14" spans="1:9" s="105" customFormat="1" ht="12.75" customHeight="1" x14ac:dyDescent="0.25">
      <c r="A14" s="116"/>
      <c r="B14" s="270"/>
      <c r="C14" s="270"/>
      <c r="D14" s="270"/>
      <c r="E14" s="270"/>
      <c r="F14" s="270"/>
      <c r="G14" s="131"/>
    </row>
    <row r="15" spans="1:9" s="105" customFormat="1" ht="12.75" customHeight="1" x14ac:dyDescent="0.25">
      <c r="A15" s="116"/>
      <c r="B15" s="270"/>
      <c r="C15" s="270"/>
      <c r="D15" s="270"/>
      <c r="E15" s="270"/>
      <c r="F15" s="270"/>
      <c r="G15" s="131"/>
      <c r="H15" s="95"/>
      <c r="I15" s="131"/>
    </row>
  </sheetData>
  <mergeCells count="5">
    <mergeCell ref="A2:F2"/>
    <mergeCell ref="A4:A5"/>
    <mergeCell ref="B4:B5"/>
    <mergeCell ref="C4:F4"/>
    <mergeCell ref="A9:F9"/>
  </mergeCells>
  <phoneticPr fontId="0" type="noConversion"/>
  <conditionalFormatting sqref="A4">
    <cfRule type="expression" dxfId="14" priority="7">
      <formula>#REF!&lt;&gt;IT64923</formula>
    </cfRule>
  </conditionalFormatting>
  <pageMargins left="0.78740157480314965" right="0.78740157480314965" top="0.78740157480314965" bottom="0.98425196850393704" header="0.51181102362204722" footer="0.51181102362204722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2"/>
  <sheetViews>
    <sheetView zoomScaleNormal="100" workbookViewId="0"/>
  </sheetViews>
  <sheetFormatPr defaultColWidth="9.109375" defaultRowHeight="13.2" x14ac:dyDescent="0.25"/>
  <cols>
    <col min="1" max="1" width="18.44140625" style="3" customWidth="1"/>
    <col min="2" max="2" width="10.109375" style="3" customWidth="1"/>
    <col min="3" max="8" width="9.44140625" style="3" customWidth="1"/>
    <col min="9" max="16384" width="9.109375" style="3"/>
  </cols>
  <sheetData>
    <row r="1" spans="1:8" ht="13.2" customHeight="1" x14ac:dyDescent="0.25">
      <c r="A1" s="12" t="s">
        <v>184</v>
      </c>
      <c r="B1" s="13"/>
      <c r="C1" s="13"/>
      <c r="D1" s="13"/>
      <c r="E1" s="13"/>
      <c r="F1" s="13"/>
      <c r="G1" s="14"/>
    </row>
    <row r="2" spans="1:8" ht="9" customHeight="1" thickBot="1" x14ac:dyDescent="0.3">
      <c r="A2" s="13"/>
      <c r="B2" s="13"/>
      <c r="C2" s="13"/>
      <c r="D2" s="13"/>
      <c r="E2" s="13"/>
      <c r="F2" s="13"/>
      <c r="G2" s="14"/>
      <c r="H2" s="14"/>
    </row>
    <row r="3" spans="1:8" ht="12" customHeight="1" x14ac:dyDescent="0.25">
      <c r="A3" s="347"/>
      <c r="B3" s="350" t="s">
        <v>0</v>
      </c>
      <c r="C3" s="355" t="s">
        <v>70</v>
      </c>
      <c r="D3" s="356"/>
      <c r="E3" s="356"/>
      <c r="F3" s="356"/>
      <c r="G3" s="356"/>
      <c r="H3" s="357"/>
    </row>
    <row r="4" spans="1:8" ht="12" customHeight="1" x14ac:dyDescent="0.25">
      <c r="A4" s="348"/>
      <c r="B4" s="351"/>
      <c r="C4" s="353" t="s">
        <v>1</v>
      </c>
      <c r="D4" s="353"/>
      <c r="E4" s="353"/>
      <c r="F4" s="353" t="s">
        <v>2</v>
      </c>
      <c r="G4" s="358"/>
      <c r="H4" s="359"/>
    </row>
    <row r="5" spans="1:8" ht="12" customHeight="1" x14ac:dyDescent="0.25">
      <c r="A5" s="348"/>
      <c r="B5" s="351"/>
      <c r="C5" s="353" t="s">
        <v>73</v>
      </c>
      <c r="D5" s="353" t="s">
        <v>3</v>
      </c>
      <c r="E5" s="358"/>
      <c r="F5" s="353" t="s">
        <v>73</v>
      </c>
      <c r="G5" s="360" t="s">
        <v>70</v>
      </c>
      <c r="H5" s="361"/>
    </row>
    <row r="6" spans="1:8" ht="33.75" customHeight="1" thickBot="1" x14ac:dyDescent="0.3">
      <c r="A6" s="349"/>
      <c r="B6" s="352"/>
      <c r="C6" s="354"/>
      <c r="D6" s="96" t="s">
        <v>4</v>
      </c>
      <c r="E6" s="112" t="s">
        <v>113</v>
      </c>
      <c r="F6" s="354"/>
      <c r="G6" s="91" t="s">
        <v>5</v>
      </c>
      <c r="H6" s="92" t="s">
        <v>6</v>
      </c>
    </row>
    <row r="7" spans="1:8" ht="18" customHeight="1" x14ac:dyDescent="0.25">
      <c r="A7" s="5" t="s">
        <v>7</v>
      </c>
      <c r="B7" s="56">
        <v>658001</v>
      </c>
      <c r="C7" s="57">
        <v>328604</v>
      </c>
      <c r="D7" s="58">
        <v>323764</v>
      </c>
      <c r="E7" s="58">
        <v>4840</v>
      </c>
      <c r="F7" s="58">
        <v>329397</v>
      </c>
      <c r="G7" s="58">
        <v>308279</v>
      </c>
      <c r="H7" s="58">
        <v>21118</v>
      </c>
    </row>
    <row r="8" spans="1:8" x14ac:dyDescent="0.25">
      <c r="A8" s="16" t="s">
        <v>72</v>
      </c>
      <c r="B8" s="19">
        <f>C8+F8</f>
        <v>100</v>
      </c>
      <c r="C8" s="20">
        <v>49.939741732915301</v>
      </c>
      <c r="D8" s="21">
        <v>98.527102530705662</v>
      </c>
      <c r="E8" s="21">
        <v>1.4728974692943482</v>
      </c>
      <c r="F8" s="21">
        <v>50.060258267084699</v>
      </c>
      <c r="G8" s="21">
        <v>93.588891216374165</v>
      </c>
      <c r="H8" s="21">
        <v>6.4111087836258376</v>
      </c>
    </row>
    <row r="9" spans="1:8" x14ac:dyDescent="0.25">
      <c r="A9" s="17" t="s">
        <v>8</v>
      </c>
      <c r="B9" s="56">
        <v>1280093</v>
      </c>
      <c r="C9" s="57">
        <v>926747</v>
      </c>
      <c r="D9" s="58">
        <v>901641</v>
      </c>
      <c r="E9" s="58">
        <v>25106</v>
      </c>
      <c r="F9" s="58">
        <v>353346</v>
      </c>
      <c r="G9" s="58">
        <v>308279</v>
      </c>
      <c r="H9" s="58">
        <v>45067</v>
      </c>
    </row>
    <row r="10" spans="1:8" x14ac:dyDescent="0.25">
      <c r="A10" s="18" t="s">
        <v>9</v>
      </c>
      <c r="B10" s="22">
        <v>1.95</v>
      </c>
      <c r="C10" s="22">
        <v>2.82</v>
      </c>
      <c r="D10" s="22">
        <v>2.78</v>
      </c>
      <c r="E10" s="22">
        <v>5.19</v>
      </c>
      <c r="F10" s="22">
        <v>1.07</v>
      </c>
      <c r="G10" s="22">
        <v>1</v>
      </c>
      <c r="H10" s="23">
        <v>2.13</v>
      </c>
    </row>
    <row r="11" spans="1:8" x14ac:dyDescent="0.25">
      <c r="H11" s="4"/>
    </row>
    <row r="12" spans="1:8" x14ac:dyDescent="0.25">
      <c r="H12" s="4"/>
    </row>
  </sheetData>
  <mergeCells count="9">
    <mergeCell ref="A3:A6"/>
    <mergeCell ref="B3:B6"/>
    <mergeCell ref="C5:C6"/>
    <mergeCell ref="C3:H3"/>
    <mergeCell ref="C4:E4"/>
    <mergeCell ref="F4:H4"/>
    <mergeCell ref="D5:E5"/>
    <mergeCell ref="F5:F6"/>
    <mergeCell ref="G5:H5"/>
  </mergeCells>
  <phoneticPr fontId="0" type="noConversion"/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28"/>
  <sheetViews>
    <sheetView workbookViewId="0">
      <selection activeCell="A3" sqref="A3"/>
    </sheetView>
  </sheetViews>
  <sheetFormatPr defaultColWidth="9.109375" defaultRowHeight="13.8" x14ac:dyDescent="0.25"/>
  <cols>
    <col min="1" max="1" width="28.33203125" style="78" customWidth="1"/>
    <col min="2" max="2" width="7.44140625" style="78" customWidth="1"/>
    <col min="3" max="5" width="7" style="78" customWidth="1"/>
    <col min="6" max="6" width="7.44140625" style="78" customWidth="1"/>
    <col min="7" max="9" width="7" style="78" customWidth="1"/>
    <col min="10" max="16384" width="9.109375" style="78"/>
  </cols>
  <sheetData>
    <row r="1" spans="1:14" x14ac:dyDescent="0.25">
      <c r="A1" s="329" t="s">
        <v>223</v>
      </c>
    </row>
    <row r="2" spans="1:14" ht="27.75" customHeight="1" x14ac:dyDescent="0.25">
      <c r="A2" s="400" t="s">
        <v>227</v>
      </c>
      <c r="B2" s="424"/>
      <c r="C2" s="424"/>
      <c r="D2" s="424"/>
      <c r="E2" s="424"/>
      <c r="F2" s="424"/>
      <c r="G2" s="424"/>
      <c r="H2" s="424"/>
      <c r="I2" s="424"/>
      <c r="J2" s="265"/>
    </row>
    <row r="3" spans="1:14" ht="9" customHeight="1" thickBot="1" x14ac:dyDescent="0.3">
      <c r="A3" s="239"/>
      <c r="B3" s="239"/>
      <c r="C3" s="239"/>
      <c r="D3" s="239"/>
      <c r="E3" s="239"/>
      <c r="F3" s="169"/>
      <c r="G3" s="169"/>
      <c r="H3" s="169"/>
      <c r="I3" s="169"/>
      <c r="J3" s="294"/>
    </row>
    <row r="4" spans="1:14" ht="12" customHeight="1" x14ac:dyDescent="0.25">
      <c r="A4" s="417"/>
      <c r="B4" s="419" t="s">
        <v>102</v>
      </c>
      <c r="C4" s="421" t="s">
        <v>57</v>
      </c>
      <c r="D4" s="422"/>
      <c r="E4" s="422"/>
      <c r="F4" s="425" t="s">
        <v>103</v>
      </c>
      <c r="G4" s="421" t="s">
        <v>57</v>
      </c>
      <c r="H4" s="422"/>
      <c r="I4" s="422"/>
    </row>
    <row r="5" spans="1:14" ht="18.75" customHeight="1" thickBot="1" x14ac:dyDescent="0.3">
      <c r="A5" s="418"/>
      <c r="B5" s="420"/>
      <c r="C5" s="148">
        <v>0</v>
      </c>
      <c r="D5" s="149">
        <v>1</v>
      </c>
      <c r="E5" s="149" t="s">
        <v>38</v>
      </c>
      <c r="F5" s="426"/>
      <c r="G5" s="150">
        <v>0</v>
      </c>
      <c r="H5" s="151">
        <v>1</v>
      </c>
      <c r="I5" s="152" t="s">
        <v>38</v>
      </c>
      <c r="J5" s="265"/>
    </row>
    <row r="6" spans="1:14" ht="18" customHeight="1" x14ac:dyDescent="0.25">
      <c r="A6" s="79" t="s">
        <v>56</v>
      </c>
      <c r="B6" s="244">
        <v>8940</v>
      </c>
      <c r="C6" s="244">
        <v>3828</v>
      </c>
      <c r="D6" s="244">
        <v>3547</v>
      </c>
      <c r="E6" s="244">
        <v>1565</v>
      </c>
      <c r="F6" s="244">
        <v>54572</v>
      </c>
      <c r="G6" s="244">
        <v>20794</v>
      </c>
      <c r="H6" s="244">
        <v>22610</v>
      </c>
      <c r="I6" s="246">
        <v>11168</v>
      </c>
      <c r="K6" s="146"/>
      <c r="L6" s="146"/>
      <c r="M6" s="146"/>
      <c r="N6" s="146"/>
    </row>
    <row r="7" spans="1:14" ht="22.5" customHeight="1" x14ac:dyDescent="0.25">
      <c r="A7" s="198" t="s">
        <v>179</v>
      </c>
      <c r="B7" s="72"/>
      <c r="C7" s="72"/>
      <c r="D7" s="72"/>
      <c r="E7" s="72"/>
      <c r="F7" s="72"/>
      <c r="G7" s="72"/>
      <c r="H7" s="72"/>
      <c r="I7" s="250"/>
      <c r="J7" s="77"/>
      <c r="K7" s="146"/>
      <c r="L7" s="146"/>
      <c r="M7" s="146"/>
      <c r="N7" s="146"/>
    </row>
    <row r="8" spans="1:14" ht="12.75" customHeight="1" x14ac:dyDescent="0.25">
      <c r="A8" s="16" t="s">
        <v>64</v>
      </c>
      <c r="B8" s="72">
        <v>31</v>
      </c>
      <c r="C8" s="72">
        <v>15</v>
      </c>
      <c r="D8" s="72">
        <v>9</v>
      </c>
      <c r="E8" s="72">
        <v>7</v>
      </c>
      <c r="F8" s="72">
        <v>182</v>
      </c>
      <c r="G8" s="72">
        <v>70</v>
      </c>
      <c r="H8" s="72">
        <v>64</v>
      </c>
      <c r="I8" s="250">
        <v>48</v>
      </c>
      <c r="K8" s="146"/>
      <c r="L8" s="146"/>
      <c r="M8" s="146"/>
      <c r="N8" s="146"/>
    </row>
    <row r="9" spans="1:14" ht="12.75" customHeight="1" x14ac:dyDescent="0.25">
      <c r="A9" s="16" t="s">
        <v>74</v>
      </c>
      <c r="B9" s="72">
        <v>296</v>
      </c>
      <c r="C9" s="72">
        <v>142</v>
      </c>
      <c r="D9" s="72">
        <v>117</v>
      </c>
      <c r="E9" s="72">
        <v>37</v>
      </c>
      <c r="F9" s="72">
        <v>3462</v>
      </c>
      <c r="G9" s="72">
        <v>1927</v>
      </c>
      <c r="H9" s="72">
        <v>990</v>
      </c>
      <c r="I9" s="250">
        <v>545</v>
      </c>
      <c r="K9" s="146"/>
      <c r="L9" s="146"/>
      <c r="M9" s="146"/>
      <c r="N9" s="146"/>
    </row>
    <row r="10" spans="1:14" ht="12.75" customHeight="1" x14ac:dyDescent="0.25">
      <c r="A10" s="16" t="s">
        <v>75</v>
      </c>
      <c r="B10" s="72">
        <v>2237</v>
      </c>
      <c r="C10" s="72">
        <v>1357</v>
      </c>
      <c r="D10" s="72">
        <v>679</v>
      </c>
      <c r="E10" s="72">
        <v>201</v>
      </c>
      <c r="F10" s="72">
        <v>10473</v>
      </c>
      <c r="G10" s="72">
        <v>5722</v>
      </c>
      <c r="H10" s="72">
        <v>3384</v>
      </c>
      <c r="I10" s="250">
        <v>1367</v>
      </c>
      <c r="K10" s="146"/>
      <c r="L10" s="146"/>
      <c r="M10" s="146"/>
      <c r="N10" s="146"/>
    </row>
    <row r="11" spans="1:14" ht="12.75" customHeight="1" x14ac:dyDescent="0.25">
      <c r="A11" s="16" t="s">
        <v>150</v>
      </c>
      <c r="B11" s="72">
        <v>2317</v>
      </c>
      <c r="C11" s="72">
        <v>969</v>
      </c>
      <c r="D11" s="72">
        <v>952</v>
      </c>
      <c r="E11" s="72">
        <v>396</v>
      </c>
      <c r="F11" s="72">
        <v>17835</v>
      </c>
      <c r="G11" s="72">
        <v>7246</v>
      </c>
      <c r="H11" s="72">
        <v>7389</v>
      </c>
      <c r="I11" s="250">
        <v>3200</v>
      </c>
    </row>
    <row r="12" spans="1:14" ht="12.75" customHeight="1" x14ac:dyDescent="0.25">
      <c r="A12" s="16" t="s">
        <v>151</v>
      </c>
      <c r="B12" s="72">
        <v>252</v>
      </c>
      <c r="C12" s="72">
        <v>95</v>
      </c>
      <c r="D12" s="72">
        <v>104</v>
      </c>
      <c r="E12" s="72">
        <v>53</v>
      </c>
      <c r="F12" s="72">
        <v>2023</v>
      </c>
      <c r="G12" s="72">
        <v>818</v>
      </c>
      <c r="H12" s="72">
        <v>798</v>
      </c>
      <c r="I12" s="250">
        <v>407</v>
      </c>
    </row>
    <row r="13" spans="1:14" ht="12.75" customHeight="1" x14ac:dyDescent="0.25">
      <c r="A13" s="16" t="s">
        <v>152</v>
      </c>
      <c r="B13" s="72">
        <v>151</v>
      </c>
      <c r="C13" s="72">
        <v>59</v>
      </c>
      <c r="D13" s="72">
        <v>71</v>
      </c>
      <c r="E13" s="72">
        <v>21</v>
      </c>
      <c r="F13" s="72">
        <v>1630</v>
      </c>
      <c r="G13" s="72">
        <v>377</v>
      </c>
      <c r="H13" s="72">
        <v>811</v>
      </c>
      <c r="I13" s="250">
        <v>442</v>
      </c>
    </row>
    <row r="14" spans="1:14" ht="12.75" customHeight="1" x14ac:dyDescent="0.25">
      <c r="A14" s="16" t="s">
        <v>71</v>
      </c>
      <c r="B14" s="72">
        <v>2725</v>
      </c>
      <c r="C14" s="72">
        <v>992</v>
      </c>
      <c r="D14" s="72">
        <v>1118</v>
      </c>
      <c r="E14" s="72">
        <v>615</v>
      </c>
      <c r="F14" s="72">
        <v>15246</v>
      </c>
      <c r="G14" s="72">
        <v>3884</v>
      </c>
      <c r="H14" s="72">
        <v>7305</v>
      </c>
      <c r="I14" s="250">
        <v>4057</v>
      </c>
    </row>
    <row r="15" spans="1:14" ht="12.75" customHeight="1" x14ac:dyDescent="0.25">
      <c r="A15" s="16" t="s">
        <v>63</v>
      </c>
      <c r="B15" s="72">
        <v>931</v>
      </c>
      <c r="C15" s="72">
        <v>199</v>
      </c>
      <c r="D15" s="72">
        <v>497</v>
      </c>
      <c r="E15" s="72">
        <v>235</v>
      </c>
      <c r="F15" s="72">
        <v>3721</v>
      </c>
      <c r="G15" s="72">
        <v>750</v>
      </c>
      <c r="H15" s="72">
        <v>1869</v>
      </c>
      <c r="I15" s="250">
        <v>1102</v>
      </c>
    </row>
    <row r="16" spans="1:14" x14ac:dyDescent="0.25">
      <c r="J16" s="100"/>
    </row>
    <row r="18" spans="1:6" x14ac:dyDescent="0.25">
      <c r="A18" s="173"/>
    </row>
    <row r="19" spans="1:6" ht="14.4" x14ac:dyDescent="0.3">
      <c r="A19" s="174"/>
      <c r="B19" s="145"/>
      <c r="C19" s="145"/>
      <c r="D19" s="145"/>
      <c r="E19" s="145"/>
      <c r="F19" s="145"/>
    </row>
    <row r="21" spans="1:6" x14ac:dyDescent="0.25">
      <c r="F21" s="102"/>
    </row>
    <row r="22" spans="1:6" ht="14.4" x14ac:dyDescent="0.3">
      <c r="A22" s="155"/>
    </row>
    <row r="28" spans="1:6" x14ac:dyDescent="0.25">
      <c r="B28" s="89"/>
    </row>
  </sheetData>
  <mergeCells count="6">
    <mergeCell ref="A2:I2"/>
    <mergeCell ref="A4:A5"/>
    <mergeCell ref="B4:B5"/>
    <mergeCell ref="C4:E4"/>
    <mergeCell ref="F4:F5"/>
    <mergeCell ref="G4:I4"/>
  </mergeCells>
  <conditionalFormatting sqref="F4:G4">
    <cfRule type="expression" dxfId="13" priority="35" stopIfTrue="1">
      <formula>C3&lt;&gt;#REF!</formula>
    </cfRule>
  </conditionalFormatting>
  <conditionalFormatting sqref="B4">
    <cfRule type="expression" dxfId="12" priority="36" stopIfTrue="1">
      <formula>#REF!&lt;&gt;#REF!</formula>
    </cfRule>
  </conditionalFormatting>
  <conditionalFormatting sqref="C5:D5">
    <cfRule type="expression" dxfId="11" priority="38" stopIfTrue="1">
      <formula>#REF!&lt;&gt;#REF!</formula>
    </cfRule>
  </conditionalFormatting>
  <conditionalFormatting sqref="A5">
    <cfRule type="expression" dxfId="10" priority="39" stopIfTrue="1">
      <formula>#REF!&lt;&gt;#REF!</formula>
    </cfRule>
  </conditionalFormatting>
  <conditionalFormatting sqref="D4">
    <cfRule type="expression" dxfId="9" priority="40" stopIfTrue="1">
      <formula>A3&lt;&gt;#REF!</formula>
    </cfRule>
  </conditionalFormatting>
  <conditionalFormatting sqref="C4">
    <cfRule type="expression" dxfId="8" priority="41" stopIfTrue="1">
      <formula>#REF!&lt;&gt;#REF!</formula>
    </cfRule>
  </conditionalFormatting>
  <conditionalFormatting sqref="A4">
    <cfRule type="expression" dxfId="7" priority="42" stopIfTrue="1">
      <formula>#REF!&lt;&gt;#REF!</formula>
    </cfRule>
  </conditionalFormatting>
  <conditionalFormatting sqref="A11">
    <cfRule type="expression" dxfId="6" priority="20" stopIfTrue="1">
      <formula>#REF!&lt;&gt;#REF!</formula>
    </cfRule>
  </conditionalFormatting>
  <conditionalFormatting sqref="A9">
    <cfRule type="expression" dxfId="5" priority="21" stopIfTrue="1">
      <formula>#REF!&lt;&gt;#REF!</formula>
    </cfRule>
  </conditionalFormatting>
  <conditionalFormatting sqref="A12">
    <cfRule type="expression" dxfId="4" priority="22" stopIfTrue="1">
      <formula>#REF!&lt;&gt;#REF!</formula>
    </cfRule>
  </conditionalFormatting>
  <conditionalFormatting sqref="A13:A14">
    <cfRule type="expression" dxfId="3" priority="19" stopIfTrue="1">
      <formula>#REF!&lt;&gt;XEN1047123</formula>
    </cfRule>
  </conditionalFormatting>
  <conditionalFormatting sqref="G4:H4">
    <cfRule type="expression" dxfId="2" priority="285" stopIfTrue="1">
      <formula>D3&lt;&gt;XFD1047175</formula>
    </cfRule>
  </conditionalFormatting>
  <conditionalFormatting sqref="E5">
    <cfRule type="expression" dxfId="1" priority="286" stopIfTrue="1">
      <formula>A1048576&lt;&gt;#REF!</formula>
    </cfRule>
  </conditionalFormatting>
  <conditionalFormatting sqref="H5:I5">
    <cfRule type="expression" dxfId="0" priority="288" stopIfTrue="1">
      <formula>C1048576&lt;&gt;#REF!</formula>
    </cfRule>
  </conditionalFormatting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23"/>
  <sheetViews>
    <sheetView workbookViewId="0">
      <selection activeCell="A3" sqref="A3"/>
    </sheetView>
  </sheetViews>
  <sheetFormatPr defaultColWidth="9.109375" defaultRowHeight="13.2" x14ac:dyDescent="0.25"/>
  <cols>
    <col min="1" max="1" width="12.6640625" style="4" customWidth="1"/>
    <col min="2" max="4" width="6.88671875" style="4" customWidth="1"/>
    <col min="5" max="5" width="7.109375" style="4" customWidth="1"/>
    <col min="6" max="8" width="6.88671875" style="4" customWidth="1"/>
    <col min="9" max="9" width="6.6640625" style="4" customWidth="1"/>
    <col min="10" max="10" width="7.33203125" style="4" customWidth="1"/>
    <col min="11" max="11" width="6.88671875" style="4" customWidth="1"/>
    <col min="12" max="16384" width="9.109375" style="4"/>
  </cols>
  <sheetData>
    <row r="1" spans="1:14" x14ac:dyDescent="0.25">
      <c r="A1" s="329" t="s">
        <v>223</v>
      </c>
    </row>
    <row r="2" spans="1:14" ht="14.25" customHeight="1" x14ac:dyDescent="0.25">
      <c r="A2" s="1" t="s">
        <v>228</v>
      </c>
      <c r="B2" s="6"/>
      <c r="C2" s="6"/>
      <c r="D2" s="6"/>
      <c r="E2" s="6"/>
      <c r="F2" s="6"/>
      <c r="G2" s="6"/>
      <c r="H2" s="6"/>
      <c r="M2" s="319"/>
    </row>
    <row r="3" spans="1:14" ht="9" customHeight="1" thickBot="1" x14ac:dyDescent="0.3">
      <c r="A3" s="6"/>
      <c r="B3" s="6"/>
      <c r="C3" s="6"/>
      <c r="D3" s="6"/>
      <c r="E3" s="6"/>
      <c r="F3" s="6"/>
      <c r="G3" s="6"/>
      <c r="H3" s="6"/>
    </row>
    <row r="4" spans="1:14" s="8" customFormat="1" ht="12" customHeight="1" x14ac:dyDescent="0.2">
      <c r="A4" s="445"/>
      <c r="B4" s="350" t="s">
        <v>40</v>
      </c>
      <c r="C4" s="484" t="s">
        <v>114</v>
      </c>
      <c r="D4" s="485"/>
      <c r="E4" s="485"/>
      <c r="F4" s="485"/>
      <c r="G4" s="350" t="s">
        <v>41</v>
      </c>
      <c r="H4" s="484" t="s">
        <v>114</v>
      </c>
      <c r="I4" s="485"/>
      <c r="J4" s="485"/>
      <c r="K4" s="485"/>
      <c r="M4" s="154"/>
      <c r="N4" s="154"/>
    </row>
    <row r="5" spans="1:14" s="8" customFormat="1" ht="18.75" customHeight="1" thickBot="1" x14ac:dyDescent="0.3">
      <c r="A5" s="447"/>
      <c r="B5" s="413"/>
      <c r="C5" s="47" t="s">
        <v>60</v>
      </c>
      <c r="D5" s="47" t="s">
        <v>65</v>
      </c>
      <c r="E5" s="47" t="s">
        <v>61</v>
      </c>
      <c r="F5" s="47" t="s">
        <v>62</v>
      </c>
      <c r="G5" s="413"/>
      <c r="H5" s="47" t="s">
        <v>68</v>
      </c>
      <c r="I5" s="47" t="s">
        <v>66</v>
      </c>
      <c r="J5" s="47" t="s">
        <v>69</v>
      </c>
      <c r="K5" s="48" t="s">
        <v>67</v>
      </c>
      <c r="L5" s="272"/>
      <c r="M5" s="274"/>
      <c r="N5" s="9"/>
    </row>
    <row r="6" spans="1:14" s="8" customFormat="1" ht="29.25" customHeight="1" x14ac:dyDescent="0.2">
      <c r="A6" s="49" t="s">
        <v>42</v>
      </c>
      <c r="B6" s="53">
        <v>148858</v>
      </c>
      <c r="C6" s="70">
        <v>85809</v>
      </c>
      <c r="D6" s="24">
        <v>18695</v>
      </c>
      <c r="E6" s="24">
        <v>33452</v>
      </c>
      <c r="F6" s="24">
        <v>8156</v>
      </c>
      <c r="G6" s="53">
        <v>159421</v>
      </c>
      <c r="H6" s="70">
        <v>61549</v>
      </c>
      <c r="I6" s="24">
        <v>11596</v>
      </c>
      <c r="J6" s="24">
        <v>43663</v>
      </c>
      <c r="K6" s="187">
        <v>40477</v>
      </c>
      <c r="M6" s="154"/>
      <c r="N6" s="154"/>
    </row>
    <row r="7" spans="1:14" ht="12.75" customHeight="1" x14ac:dyDescent="0.25">
      <c r="A7" s="50" t="s">
        <v>43</v>
      </c>
      <c r="B7" s="73"/>
      <c r="C7" s="30"/>
      <c r="D7" s="30"/>
      <c r="E7" s="30"/>
      <c r="F7" s="30"/>
      <c r="G7" s="74"/>
      <c r="H7" s="30"/>
      <c r="I7" s="30"/>
      <c r="J7" s="30"/>
      <c r="K7" s="30"/>
    </row>
    <row r="8" spans="1:14" ht="12.75" customHeight="1" x14ac:dyDescent="0.25">
      <c r="A8" s="51" t="s">
        <v>44</v>
      </c>
      <c r="B8" s="73">
        <v>26576</v>
      </c>
      <c r="C8" s="30">
        <v>24706</v>
      </c>
      <c r="D8" s="30">
        <v>845</v>
      </c>
      <c r="E8" s="30">
        <v>122</v>
      </c>
      <c r="F8" s="30">
        <v>1</v>
      </c>
      <c r="G8" s="74">
        <v>23281</v>
      </c>
      <c r="H8" s="30">
        <v>21479</v>
      </c>
      <c r="I8" s="30">
        <v>667</v>
      </c>
      <c r="J8" s="30">
        <v>220</v>
      </c>
      <c r="K8" s="30">
        <v>1</v>
      </c>
      <c r="L8" s="317"/>
      <c r="M8" s="318"/>
    </row>
    <row r="9" spans="1:14" ht="12.75" customHeight="1" x14ac:dyDescent="0.25">
      <c r="A9" s="51" t="s">
        <v>129</v>
      </c>
      <c r="B9" s="73">
        <v>36050</v>
      </c>
      <c r="C9" s="30">
        <v>29417</v>
      </c>
      <c r="D9" s="30">
        <v>3892</v>
      </c>
      <c r="E9" s="30">
        <v>1811</v>
      </c>
      <c r="F9" s="30">
        <v>11</v>
      </c>
      <c r="G9" s="74">
        <v>23866</v>
      </c>
      <c r="H9" s="30">
        <v>20046</v>
      </c>
      <c r="I9" s="30">
        <v>1643</v>
      </c>
      <c r="J9" s="30">
        <v>1587</v>
      </c>
      <c r="K9" s="30">
        <v>43</v>
      </c>
      <c r="L9" s="317"/>
      <c r="M9" s="318"/>
    </row>
    <row r="10" spans="1:14" ht="12.75" customHeight="1" x14ac:dyDescent="0.25">
      <c r="A10" s="51" t="s">
        <v>130</v>
      </c>
      <c r="B10" s="73">
        <v>31080</v>
      </c>
      <c r="C10" s="30">
        <v>18830</v>
      </c>
      <c r="D10" s="30">
        <v>5024</v>
      </c>
      <c r="E10" s="30">
        <v>6752</v>
      </c>
      <c r="F10" s="30">
        <v>56</v>
      </c>
      <c r="G10" s="74">
        <v>16784</v>
      </c>
      <c r="H10" s="30">
        <v>9990</v>
      </c>
      <c r="I10" s="30">
        <v>2114</v>
      </c>
      <c r="J10" s="30">
        <v>4253</v>
      </c>
      <c r="K10" s="30">
        <v>222</v>
      </c>
      <c r="L10" s="317"/>
      <c r="M10" s="318"/>
    </row>
    <row r="11" spans="1:14" ht="12.75" customHeight="1" x14ac:dyDescent="0.25">
      <c r="A11" s="51" t="s">
        <v>131</v>
      </c>
      <c r="B11" s="73">
        <v>21707</v>
      </c>
      <c r="C11" s="30">
        <v>6887</v>
      </c>
      <c r="D11" s="30">
        <v>4249</v>
      </c>
      <c r="E11" s="30">
        <v>10118</v>
      </c>
      <c r="F11" s="30">
        <v>282</v>
      </c>
      <c r="G11" s="74">
        <v>19693</v>
      </c>
      <c r="H11" s="30">
        <v>4146</v>
      </c>
      <c r="I11" s="30">
        <v>2893</v>
      </c>
      <c r="J11" s="30">
        <v>11024</v>
      </c>
      <c r="K11" s="30">
        <v>1513</v>
      </c>
      <c r="L11" s="317"/>
      <c r="M11" s="318"/>
    </row>
    <row r="12" spans="1:14" ht="12.75" customHeight="1" x14ac:dyDescent="0.25">
      <c r="A12" s="51" t="s">
        <v>132</v>
      </c>
      <c r="B12" s="73">
        <v>16507</v>
      </c>
      <c r="C12" s="30">
        <v>3809</v>
      </c>
      <c r="D12" s="30">
        <v>2879</v>
      </c>
      <c r="E12" s="30">
        <v>8470</v>
      </c>
      <c r="F12" s="30">
        <v>1215</v>
      </c>
      <c r="G12" s="74">
        <v>24493</v>
      </c>
      <c r="H12" s="30">
        <v>2946</v>
      </c>
      <c r="I12" s="30">
        <v>2653</v>
      </c>
      <c r="J12" s="30">
        <v>12614</v>
      </c>
      <c r="K12" s="30">
        <v>6195</v>
      </c>
      <c r="L12" s="317"/>
      <c r="M12" s="318"/>
    </row>
    <row r="13" spans="1:14" ht="12.75" customHeight="1" x14ac:dyDescent="0.25">
      <c r="A13" s="51" t="s">
        <v>133</v>
      </c>
      <c r="B13" s="73">
        <v>11655</v>
      </c>
      <c r="C13" s="30">
        <v>1786</v>
      </c>
      <c r="D13" s="30">
        <v>1399</v>
      </c>
      <c r="E13" s="30">
        <v>5056</v>
      </c>
      <c r="F13" s="30">
        <v>3304</v>
      </c>
      <c r="G13" s="74">
        <v>30956</v>
      </c>
      <c r="H13" s="30">
        <v>2232</v>
      </c>
      <c r="I13" s="30">
        <v>1364</v>
      </c>
      <c r="J13" s="30">
        <v>10628</v>
      </c>
      <c r="K13" s="30">
        <v>16629</v>
      </c>
      <c r="L13" s="317"/>
      <c r="M13" s="318"/>
    </row>
    <row r="14" spans="1:14" ht="12.75" customHeight="1" x14ac:dyDescent="0.25">
      <c r="A14" s="51" t="s">
        <v>134</v>
      </c>
      <c r="B14" s="73">
        <v>5283</v>
      </c>
      <c r="C14" s="30">
        <v>374</v>
      </c>
      <c r="D14" s="30">
        <v>407</v>
      </c>
      <c r="E14" s="30">
        <v>1123</v>
      </c>
      <c r="F14" s="30">
        <v>3287</v>
      </c>
      <c r="G14" s="74">
        <v>20348</v>
      </c>
      <c r="H14" s="30">
        <v>710</v>
      </c>
      <c r="I14" s="30">
        <v>262</v>
      </c>
      <c r="J14" s="30">
        <v>3337</v>
      </c>
      <c r="K14" s="30">
        <v>15874</v>
      </c>
      <c r="L14" s="317"/>
      <c r="M14" s="318"/>
    </row>
    <row r="18" spans="1:8" x14ac:dyDescent="0.25">
      <c r="A18" s="173"/>
      <c r="H18" s="9"/>
    </row>
    <row r="19" spans="1:8" ht="14.4" x14ac:dyDescent="0.3">
      <c r="A19" s="174"/>
    </row>
    <row r="21" spans="1:8" x14ac:dyDescent="0.25">
      <c r="A21" s="3"/>
    </row>
    <row r="23" spans="1:8" x14ac:dyDescent="0.25">
      <c r="B23" s="7"/>
    </row>
  </sheetData>
  <mergeCells count="5">
    <mergeCell ref="A4:A5"/>
    <mergeCell ref="B4:B5"/>
    <mergeCell ref="C4:F4"/>
    <mergeCell ref="G4:G5"/>
    <mergeCell ref="H4:K4"/>
  </mergeCells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5"/>
  <sheetViews>
    <sheetView workbookViewId="0">
      <selection activeCell="A3" sqref="A3:A6"/>
    </sheetView>
  </sheetViews>
  <sheetFormatPr defaultColWidth="9.109375" defaultRowHeight="13.8" x14ac:dyDescent="0.25"/>
  <cols>
    <col min="1" max="1" width="18.88671875" style="81" customWidth="1"/>
    <col min="2" max="2" width="9.44140625" style="81" customWidth="1"/>
    <col min="3" max="3" width="11.6640625" style="81" customWidth="1"/>
    <col min="4" max="8" width="9.44140625" style="81" customWidth="1"/>
    <col min="9" max="11" width="9.109375" style="81"/>
    <col min="12" max="12" width="3.6640625" style="81" customWidth="1"/>
    <col min="13" max="13" width="18.88671875" style="81" customWidth="1"/>
    <col min="14" max="16384" width="9.109375" style="81"/>
  </cols>
  <sheetData>
    <row r="1" spans="1:8" ht="13.8" customHeight="1" x14ac:dyDescent="0.25">
      <c r="A1" s="363" t="s">
        <v>186</v>
      </c>
      <c r="B1" s="363"/>
      <c r="C1" s="363"/>
      <c r="D1" s="363"/>
      <c r="E1" s="363"/>
      <c r="F1" s="363"/>
      <c r="G1" s="363"/>
      <c r="H1" s="363"/>
    </row>
    <row r="2" spans="1:8" ht="9" customHeight="1" thickBot="1" x14ac:dyDescent="0.3"/>
    <row r="3" spans="1:8" ht="12" customHeight="1" x14ac:dyDescent="0.25">
      <c r="A3" s="364"/>
      <c r="B3" s="367" t="s">
        <v>87</v>
      </c>
      <c r="C3" s="367" t="s">
        <v>88</v>
      </c>
      <c r="D3" s="370"/>
      <c r="E3" s="370"/>
      <c r="F3" s="370"/>
      <c r="G3" s="370"/>
      <c r="H3" s="371"/>
    </row>
    <row r="4" spans="1:8" ht="12" customHeight="1" x14ac:dyDescent="0.25">
      <c r="A4" s="365"/>
      <c r="B4" s="368"/>
      <c r="C4" s="372" t="s">
        <v>89</v>
      </c>
      <c r="D4" s="368"/>
      <c r="E4" s="368"/>
      <c r="F4" s="372" t="s">
        <v>90</v>
      </c>
      <c r="G4" s="368"/>
      <c r="H4" s="373"/>
    </row>
    <row r="5" spans="1:8" ht="12" customHeight="1" x14ac:dyDescent="0.25">
      <c r="A5" s="365"/>
      <c r="B5" s="368"/>
      <c r="C5" s="372" t="s">
        <v>73</v>
      </c>
      <c r="D5" s="372" t="s">
        <v>3</v>
      </c>
      <c r="E5" s="368"/>
      <c r="F5" s="372" t="s">
        <v>73</v>
      </c>
      <c r="G5" s="372" t="s">
        <v>70</v>
      </c>
      <c r="H5" s="373"/>
    </row>
    <row r="6" spans="1:8" ht="24" customHeight="1" thickBot="1" x14ac:dyDescent="0.3">
      <c r="A6" s="366"/>
      <c r="B6" s="369"/>
      <c r="C6" s="369"/>
      <c r="D6" s="256" t="s">
        <v>4</v>
      </c>
      <c r="E6" s="256" t="s">
        <v>36</v>
      </c>
      <c r="F6" s="369"/>
      <c r="G6" s="256" t="s">
        <v>91</v>
      </c>
      <c r="H6" s="82" t="s">
        <v>92</v>
      </c>
    </row>
    <row r="7" spans="1:8" ht="18" customHeight="1" x14ac:dyDescent="0.25">
      <c r="A7" s="259" t="s">
        <v>181</v>
      </c>
      <c r="B7" s="261">
        <v>658001</v>
      </c>
      <c r="C7" s="261">
        <v>328604</v>
      </c>
      <c r="D7" s="261">
        <v>323764</v>
      </c>
      <c r="E7" s="261">
        <v>4840</v>
      </c>
      <c r="F7" s="261">
        <v>329397</v>
      </c>
      <c r="G7" s="261">
        <v>308279</v>
      </c>
      <c r="H7" s="76">
        <v>21118</v>
      </c>
    </row>
    <row r="8" spans="1:8" ht="12.75" customHeight="1" x14ac:dyDescent="0.25">
      <c r="A8" s="258" t="s">
        <v>108</v>
      </c>
      <c r="B8" s="71">
        <v>612940</v>
      </c>
      <c r="C8" s="71">
        <v>387087</v>
      </c>
      <c r="D8" s="71">
        <v>376494</v>
      </c>
      <c r="E8" s="71">
        <v>10593</v>
      </c>
      <c r="F8" s="71">
        <v>225853</v>
      </c>
      <c r="G8" s="71">
        <v>216053</v>
      </c>
      <c r="H8" s="76">
        <v>9800</v>
      </c>
    </row>
    <row r="9" spans="1:8" ht="12.75" customHeight="1" x14ac:dyDescent="0.25">
      <c r="A9" s="258" t="s">
        <v>182</v>
      </c>
      <c r="B9" s="71">
        <v>4813103</v>
      </c>
      <c r="C9" s="71">
        <v>2844045</v>
      </c>
      <c r="D9" s="71">
        <v>2773930</v>
      </c>
      <c r="E9" s="71">
        <v>70115</v>
      </c>
      <c r="F9" s="71">
        <v>1969058</v>
      </c>
      <c r="G9" s="71">
        <v>1880336</v>
      </c>
      <c r="H9" s="76">
        <v>88722</v>
      </c>
    </row>
    <row r="10" spans="1:8" ht="12.75" customHeight="1" x14ac:dyDescent="0.25">
      <c r="A10" s="262"/>
      <c r="B10" s="362" t="s">
        <v>183</v>
      </c>
      <c r="C10" s="362"/>
      <c r="D10" s="362"/>
      <c r="E10" s="362"/>
      <c r="F10" s="362"/>
      <c r="G10" s="362"/>
      <c r="H10" s="362"/>
    </row>
    <row r="11" spans="1:8" ht="12.75" customHeight="1" x14ac:dyDescent="0.25">
      <c r="A11" s="259" t="s">
        <v>181</v>
      </c>
      <c r="B11" s="263">
        <f t="shared" ref="B11:B12" si="0">C11+F11</f>
        <v>100</v>
      </c>
      <c r="C11" s="263">
        <f t="shared" ref="C11:F13" si="1">C7/$B7*100</f>
        <v>49.939741732915301</v>
      </c>
      <c r="D11" s="263">
        <v>98.527102530705648</v>
      </c>
      <c r="E11" s="263">
        <v>1.4728974692943482</v>
      </c>
      <c r="F11" s="263">
        <f t="shared" si="1"/>
        <v>50.060258267084699</v>
      </c>
      <c r="G11" s="263">
        <v>93.588891216374165</v>
      </c>
      <c r="H11" s="260">
        <v>6.4111087836258376</v>
      </c>
    </row>
    <row r="12" spans="1:8" ht="12.75" customHeight="1" x14ac:dyDescent="0.25">
      <c r="A12" s="258" t="s">
        <v>108</v>
      </c>
      <c r="B12" s="264">
        <f t="shared" si="0"/>
        <v>100</v>
      </c>
      <c r="C12" s="264">
        <f t="shared" si="1"/>
        <v>63.152510849349042</v>
      </c>
      <c r="D12" s="264">
        <v>97.263405900999004</v>
      </c>
      <c r="E12" s="264">
        <v>2.7365940990009996</v>
      </c>
      <c r="F12" s="264">
        <f t="shared" si="1"/>
        <v>36.847489150650958</v>
      </c>
      <c r="G12" s="264">
        <v>95.660894475610249</v>
      </c>
      <c r="H12" s="260">
        <v>4.3391055243897583</v>
      </c>
    </row>
    <row r="13" spans="1:8" ht="12.75" customHeight="1" x14ac:dyDescent="0.25">
      <c r="A13" s="258" t="s">
        <v>182</v>
      </c>
      <c r="B13" s="264">
        <f>C13+F13</f>
        <v>100</v>
      </c>
      <c r="C13" s="264">
        <f t="shared" si="1"/>
        <v>59.089635106499905</v>
      </c>
      <c r="D13" s="264">
        <v>97.534673326195616</v>
      </c>
      <c r="E13" s="264">
        <v>2.465326673804388</v>
      </c>
      <c r="F13" s="264">
        <f t="shared" si="1"/>
        <v>40.910364893500095</v>
      </c>
      <c r="G13" s="264">
        <v>95.49419062313045</v>
      </c>
      <c r="H13" s="260">
        <v>4.5058093768695491</v>
      </c>
    </row>
    <row r="14" spans="1:8" ht="12.75" customHeight="1" x14ac:dyDescent="0.25">
      <c r="A14" s="257"/>
      <c r="B14" s="76"/>
      <c r="C14" s="76"/>
      <c r="D14" s="76"/>
      <c r="E14" s="76"/>
      <c r="F14" s="76"/>
      <c r="G14" s="76"/>
      <c r="H14" s="76"/>
    </row>
    <row r="15" spans="1:8" ht="12.75" customHeight="1" x14ac:dyDescent="0.25">
      <c r="A15" s="257"/>
      <c r="B15" s="76"/>
      <c r="C15" s="76"/>
      <c r="D15" s="76"/>
      <c r="E15" s="76"/>
      <c r="F15" s="76"/>
      <c r="G15" s="76"/>
      <c r="H15" s="76"/>
    </row>
  </sheetData>
  <mergeCells count="11">
    <mergeCell ref="B10:H10"/>
    <mergeCell ref="A1:H1"/>
    <mergeCell ref="A3:A6"/>
    <mergeCell ref="B3:B6"/>
    <mergeCell ref="C3:H3"/>
    <mergeCell ref="C4:E4"/>
    <mergeCell ref="F4:H4"/>
    <mergeCell ref="C5:C6"/>
    <mergeCell ref="D5:E5"/>
    <mergeCell ref="F5:F6"/>
    <mergeCell ref="G5:H5"/>
  </mergeCells>
  <conditionalFormatting sqref="A3:A6">
    <cfRule type="expression" dxfId="104" priority="113">
      <formula>#REF!&lt;&gt;HZ64794</formula>
    </cfRule>
  </conditionalFormatting>
  <conditionalFormatting sqref="B3:B6">
    <cfRule type="expression" dxfId="103" priority="114">
      <formula>#REF!&lt;&gt;HZ64794</formula>
    </cfRule>
  </conditionalFormatting>
  <conditionalFormatting sqref="C3:H3">
    <cfRule type="expression" dxfId="102" priority="115">
      <formula>#REF!&lt;&gt;HZ64794</formula>
    </cfRule>
  </conditionalFormatting>
  <conditionalFormatting sqref="C4:E4">
    <cfRule type="expression" dxfId="101" priority="117">
      <formula>#REF!&lt;&gt;HZ64794</formula>
    </cfRule>
  </conditionalFormatting>
  <conditionalFormatting sqref="F4:H4">
    <cfRule type="expression" dxfId="100" priority="119">
      <formula>#REF!&lt;&gt;HZ64794</formula>
    </cfRule>
  </conditionalFormatting>
  <conditionalFormatting sqref="C5:C6">
    <cfRule type="expression" dxfId="99" priority="121">
      <formula>#REF!&lt;&gt;HZ64794</formula>
    </cfRule>
  </conditionalFormatting>
  <conditionalFormatting sqref="D5:E5">
    <cfRule type="expression" dxfId="98" priority="122">
      <formula>#REF!&lt;&gt;HZ64794</formula>
    </cfRule>
  </conditionalFormatting>
  <conditionalFormatting sqref="F5:F6">
    <cfRule type="expression" dxfId="97" priority="124">
      <formula>#REF!&lt;&gt;HZ64794</formula>
    </cfRule>
  </conditionalFormatting>
  <conditionalFormatting sqref="G5:H5">
    <cfRule type="expression" dxfId="96" priority="125">
      <formula>#REF!&lt;&gt;HZ64794</formula>
    </cfRule>
  </conditionalFormatting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5"/>
  <sheetViews>
    <sheetView workbookViewId="0">
      <selection sqref="A1:I1"/>
    </sheetView>
  </sheetViews>
  <sheetFormatPr defaultColWidth="9.109375" defaultRowHeight="13.8" x14ac:dyDescent="0.25"/>
  <cols>
    <col min="1" max="1" width="18.88671875" style="81" customWidth="1"/>
    <col min="2" max="2" width="9.109375" style="81"/>
    <col min="3" max="7" width="7.44140625" style="81" customWidth="1"/>
    <col min="8" max="8" width="10.5546875" style="81" customWidth="1"/>
    <col min="9" max="10" width="9.5546875" style="81" customWidth="1"/>
    <col min="11" max="16384" width="9.109375" style="81"/>
  </cols>
  <sheetData>
    <row r="1" spans="1:10" ht="27.75" customHeight="1" x14ac:dyDescent="0.25">
      <c r="A1" s="363" t="s">
        <v>185</v>
      </c>
      <c r="B1" s="363"/>
      <c r="C1" s="363"/>
      <c r="D1" s="363"/>
      <c r="E1" s="363"/>
      <c r="F1" s="363"/>
      <c r="G1" s="363"/>
      <c r="H1" s="363"/>
      <c r="I1" s="363"/>
      <c r="J1" s="165"/>
    </row>
    <row r="2" spans="1:10" ht="9" customHeight="1" thickBot="1" x14ac:dyDescent="0.3">
      <c r="J2" s="166"/>
    </row>
    <row r="3" spans="1:10" ht="24" customHeight="1" x14ac:dyDescent="0.25">
      <c r="A3" s="374"/>
      <c r="B3" s="376" t="s">
        <v>94</v>
      </c>
      <c r="C3" s="378" t="s">
        <v>95</v>
      </c>
      <c r="D3" s="379"/>
      <c r="E3" s="379"/>
      <c r="F3" s="379"/>
      <c r="G3" s="379"/>
      <c r="H3" s="376" t="s">
        <v>96</v>
      </c>
      <c r="I3" s="380" t="s">
        <v>97</v>
      </c>
      <c r="J3" s="164"/>
    </row>
    <row r="4" spans="1:10" ht="24" customHeight="1" thickBot="1" x14ac:dyDescent="0.3">
      <c r="A4" s="375"/>
      <c r="B4" s="377"/>
      <c r="C4" s="98" t="s">
        <v>32</v>
      </c>
      <c r="D4" s="98" t="s">
        <v>33</v>
      </c>
      <c r="E4" s="98" t="s">
        <v>34</v>
      </c>
      <c r="F4" s="98" t="s">
        <v>98</v>
      </c>
      <c r="G4" s="114" t="s">
        <v>82</v>
      </c>
      <c r="H4" s="377"/>
      <c r="I4" s="381"/>
      <c r="J4" s="164"/>
    </row>
    <row r="5" spans="1:10" ht="14.4" customHeight="1" x14ac:dyDescent="0.25">
      <c r="A5" s="259" t="s">
        <v>181</v>
      </c>
      <c r="B5" s="83">
        <v>658001</v>
      </c>
      <c r="C5" s="83">
        <v>308279</v>
      </c>
      <c r="D5" s="83">
        <v>183865</v>
      </c>
      <c r="E5" s="83">
        <v>82920</v>
      </c>
      <c r="F5" s="83">
        <v>64993</v>
      </c>
      <c r="G5" s="83">
        <v>17944</v>
      </c>
      <c r="H5" s="86">
        <v>1280093</v>
      </c>
      <c r="I5" s="87">
        <v>1.9454271346000001</v>
      </c>
      <c r="J5" s="167"/>
    </row>
    <row r="6" spans="1:10" ht="12.75" customHeight="1" x14ac:dyDescent="0.25">
      <c r="A6" s="258" t="s">
        <v>108</v>
      </c>
      <c r="B6" s="71">
        <v>612940</v>
      </c>
      <c r="C6" s="71">
        <v>216053</v>
      </c>
      <c r="D6" s="71">
        <v>176761</v>
      </c>
      <c r="E6" s="71">
        <v>98174</v>
      </c>
      <c r="F6" s="71">
        <v>91195</v>
      </c>
      <c r="G6" s="71">
        <v>30757</v>
      </c>
      <c r="H6" s="85">
        <v>1394114</v>
      </c>
      <c r="I6" s="88">
        <v>2.2744705843999999</v>
      </c>
      <c r="J6" s="168"/>
    </row>
    <row r="7" spans="1:10" ht="12.75" customHeight="1" x14ac:dyDescent="0.25">
      <c r="A7" s="258" t="s">
        <v>182</v>
      </c>
      <c r="B7" s="71">
        <v>4813103</v>
      </c>
      <c r="C7" s="71">
        <v>1880336</v>
      </c>
      <c r="D7" s="71">
        <v>1421003</v>
      </c>
      <c r="E7" s="71">
        <v>701829</v>
      </c>
      <c r="F7" s="71">
        <v>602503</v>
      </c>
      <c r="G7" s="71">
        <v>207432</v>
      </c>
      <c r="H7" s="85">
        <v>10359900</v>
      </c>
      <c r="I7" s="88">
        <v>2.1524367959999999</v>
      </c>
      <c r="J7" s="168"/>
    </row>
    <row r="8" spans="1:10" ht="12.75" customHeight="1" x14ac:dyDescent="0.25">
      <c r="A8" s="362" t="s">
        <v>183</v>
      </c>
      <c r="B8" s="362"/>
      <c r="C8" s="362"/>
      <c r="D8" s="362"/>
      <c r="E8" s="362"/>
      <c r="F8" s="362"/>
      <c r="G8" s="362"/>
      <c r="H8" s="362"/>
      <c r="I8" s="362"/>
      <c r="J8" s="168"/>
    </row>
    <row r="9" spans="1:10" ht="12.75" customHeight="1" x14ac:dyDescent="0.25">
      <c r="A9" s="259" t="s">
        <v>181</v>
      </c>
      <c r="B9" s="264">
        <f>SUM(C9:G9)</f>
        <v>99.999999999999986</v>
      </c>
      <c r="C9" s="264">
        <f>C5/$B5*100</f>
        <v>46.850840652217855</v>
      </c>
      <c r="D9" s="264">
        <f t="shared" ref="D9:G9" si="0">D5/$B5*100</f>
        <v>27.942966652026364</v>
      </c>
      <c r="E9" s="264">
        <f t="shared" si="0"/>
        <v>12.601804556528029</v>
      </c>
      <c r="F9" s="264">
        <f t="shared" si="0"/>
        <v>9.8773406119443585</v>
      </c>
      <c r="G9" s="264">
        <f t="shared" si="0"/>
        <v>2.7270475272833932</v>
      </c>
      <c r="H9" s="19" t="s">
        <v>191</v>
      </c>
      <c r="I9" s="20" t="s">
        <v>191</v>
      </c>
      <c r="J9" s="168"/>
    </row>
    <row r="10" spans="1:10" ht="12.75" customHeight="1" x14ac:dyDescent="0.25">
      <c r="A10" s="258" t="s">
        <v>108</v>
      </c>
      <c r="B10" s="264">
        <f t="shared" ref="B10:B11" si="1">SUM(C10:G10)</f>
        <v>100</v>
      </c>
      <c r="C10" s="264">
        <f t="shared" ref="C10:G10" si="2">C6/$B6*100</f>
        <v>35.24863771331615</v>
      </c>
      <c r="D10" s="264">
        <f t="shared" si="2"/>
        <v>28.838222338238651</v>
      </c>
      <c r="E10" s="264">
        <f t="shared" si="2"/>
        <v>16.01690214376611</v>
      </c>
      <c r="F10" s="264">
        <f t="shared" si="2"/>
        <v>14.878291513035533</v>
      </c>
      <c r="G10" s="264">
        <f t="shared" si="2"/>
        <v>5.017946291643554</v>
      </c>
      <c r="H10" s="19" t="s">
        <v>191</v>
      </c>
      <c r="I10" s="20" t="s">
        <v>191</v>
      </c>
      <c r="J10" s="168"/>
    </row>
    <row r="11" spans="1:10" ht="12.75" customHeight="1" x14ac:dyDescent="0.25">
      <c r="A11" s="258" t="s">
        <v>182</v>
      </c>
      <c r="B11" s="264">
        <f t="shared" si="1"/>
        <v>100</v>
      </c>
      <c r="C11" s="264">
        <f t="shared" ref="C11:G11" si="3">C7/$B7*100</f>
        <v>39.067021836017226</v>
      </c>
      <c r="D11" s="264">
        <f t="shared" si="3"/>
        <v>29.523635791712749</v>
      </c>
      <c r="E11" s="264">
        <f t="shared" si="3"/>
        <v>14.581632680622045</v>
      </c>
      <c r="F11" s="264">
        <f t="shared" si="3"/>
        <v>12.517974371211254</v>
      </c>
      <c r="G11" s="264">
        <f t="shared" si="3"/>
        <v>4.309735320436733</v>
      </c>
      <c r="H11" s="19" t="s">
        <v>191</v>
      </c>
      <c r="I11" s="20" t="s">
        <v>191</v>
      </c>
      <c r="J11" s="168"/>
    </row>
    <row r="12" spans="1:10" ht="12.75" customHeight="1" x14ac:dyDescent="0.25">
      <c r="A12" s="257"/>
      <c r="B12" s="76"/>
      <c r="C12" s="76"/>
      <c r="D12" s="76"/>
      <c r="E12" s="76"/>
      <c r="F12" s="76"/>
      <c r="G12" s="76"/>
      <c r="H12" s="117"/>
      <c r="I12" s="162"/>
      <c r="J12" s="168"/>
    </row>
    <row r="13" spans="1:10" ht="12.75" customHeight="1" x14ac:dyDescent="0.25">
      <c r="A13" s="257"/>
      <c r="B13" s="76"/>
      <c r="C13" s="76"/>
      <c r="D13" s="260"/>
      <c r="E13" s="76"/>
      <c r="F13" s="76"/>
      <c r="G13" s="76"/>
      <c r="H13" s="117"/>
      <c r="I13" s="162"/>
      <c r="J13" s="168"/>
    </row>
    <row r="14" spans="1:10" ht="12.75" customHeight="1" x14ac:dyDescent="0.25">
      <c r="A14" s="257"/>
      <c r="B14" s="76"/>
      <c r="C14" s="76"/>
      <c r="D14" s="260"/>
      <c r="E14" s="76"/>
      <c r="F14" s="76"/>
      <c r="G14" s="76"/>
      <c r="H14" s="117"/>
      <c r="I14" s="162"/>
      <c r="J14" s="168"/>
    </row>
    <row r="15" spans="1:10" ht="12.75" customHeight="1" x14ac:dyDescent="0.25">
      <c r="A15" s="257"/>
      <c r="B15" s="76"/>
      <c r="C15" s="76"/>
      <c r="D15" s="260"/>
      <c r="E15" s="76"/>
      <c r="F15" s="76"/>
      <c r="G15" s="76"/>
      <c r="H15" s="117"/>
      <c r="I15" s="162"/>
      <c r="J15" s="168"/>
    </row>
  </sheetData>
  <mergeCells count="7">
    <mergeCell ref="A8:I8"/>
    <mergeCell ref="A1:I1"/>
    <mergeCell ref="A3:A4"/>
    <mergeCell ref="B3:B4"/>
    <mergeCell ref="C3:G3"/>
    <mergeCell ref="H3:H4"/>
    <mergeCell ref="I3:I4"/>
  </mergeCells>
  <conditionalFormatting sqref="A3">
    <cfRule type="expression" dxfId="95" priority="35">
      <formula>#REF!&lt;&gt;HZ64821</formula>
    </cfRule>
  </conditionalFormatting>
  <conditionalFormatting sqref="B3">
    <cfRule type="expression" dxfId="94" priority="120">
      <formula>#REF!&lt;&gt;HZ64849</formula>
    </cfRule>
  </conditionalFormatting>
  <conditionalFormatting sqref="C3">
    <cfRule type="expression" dxfId="93" priority="121">
      <formula>#REF!&lt;&gt;HZ64849</formula>
    </cfRule>
  </conditionalFormatting>
  <pageMargins left="0.78740157480314965" right="0.78740157480314965" top="0.78740157480314965" bottom="0.98425196850393704" header="0.51181102362204722" footer="0.51181102362204722"/>
  <pageSetup paperSize="9" orientation="portrait" r:id="rId1"/>
  <ignoredErrors>
    <ignoredError sqref="C4:F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3"/>
  <sheetViews>
    <sheetView workbookViewId="0"/>
  </sheetViews>
  <sheetFormatPr defaultColWidth="9.109375" defaultRowHeight="13.2" x14ac:dyDescent="0.25"/>
  <cols>
    <col min="1" max="1" width="21.88671875" style="3" customWidth="1"/>
    <col min="2" max="8" width="9" style="3" customWidth="1"/>
    <col min="9" max="16384" width="9.109375" style="3"/>
  </cols>
  <sheetData>
    <row r="1" spans="1:8" ht="14.25" customHeight="1" x14ac:dyDescent="0.25">
      <c r="A1" s="1" t="s">
        <v>192</v>
      </c>
      <c r="B1" s="2"/>
      <c r="C1" s="2"/>
    </row>
    <row r="2" spans="1:8" ht="9" customHeight="1" thickBot="1" x14ac:dyDescent="0.3"/>
    <row r="3" spans="1:8" ht="12" customHeight="1" x14ac:dyDescent="0.25">
      <c r="A3" s="382"/>
      <c r="B3" s="385" t="s">
        <v>59</v>
      </c>
      <c r="C3" s="388" t="s">
        <v>70</v>
      </c>
      <c r="D3" s="389"/>
      <c r="E3" s="389"/>
      <c r="F3" s="389"/>
      <c r="G3" s="389"/>
      <c r="H3" s="389"/>
    </row>
    <row r="4" spans="1:8" ht="12" customHeight="1" x14ac:dyDescent="0.25">
      <c r="A4" s="383"/>
      <c r="B4" s="386"/>
      <c r="C4" s="353" t="s">
        <v>10</v>
      </c>
      <c r="D4" s="353"/>
      <c r="E4" s="353"/>
      <c r="F4" s="390" t="s">
        <v>11</v>
      </c>
      <c r="G4" s="393" t="s">
        <v>12</v>
      </c>
      <c r="H4" s="396" t="s">
        <v>13</v>
      </c>
    </row>
    <row r="5" spans="1:8" ht="12" customHeight="1" x14ac:dyDescent="0.25">
      <c r="A5" s="383"/>
      <c r="B5" s="386"/>
      <c r="C5" s="353" t="s">
        <v>73</v>
      </c>
      <c r="D5" s="353" t="s">
        <v>70</v>
      </c>
      <c r="E5" s="353"/>
      <c r="F5" s="391"/>
      <c r="G5" s="394"/>
      <c r="H5" s="397"/>
    </row>
    <row r="6" spans="1:8" ht="31.8" thickBot="1" x14ac:dyDescent="0.3">
      <c r="A6" s="384"/>
      <c r="B6" s="387"/>
      <c r="C6" s="399"/>
      <c r="D6" s="25" t="s">
        <v>14</v>
      </c>
      <c r="E6" s="25" t="s">
        <v>15</v>
      </c>
      <c r="F6" s="392"/>
      <c r="G6" s="395"/>
      <c r="H6" s="398"/>
    </row>
    <row r="7" spans="1:8" ht="18" customHeight="1" x14ac:dyDescent="0.25">
      <c r="A7" s="26" t="s">
        <v>51</v>
      </c>
      <c r="B7" s="64">
        <v>658001</v>
      </c>
      <c r="C7" s="65">
        <v>323764</v>
      </c>
      <c r="D7" s="65">
        <v>171263</v>
      </c>
      <c r="E7" s="65">
        <v>152501</v>
      </c>
      <c r="F7" s="157">
        <v>4840</v>
      </c>
      <c r="G7" s="170">
        <v>308279</v>
      </c>
      <c r="H7" s="170">
        <v>21118</v>
      </c>
    </row>
    <row r="8" spans="1:8" x14ac:dyDescent="0.25">
      <c r="A8" s="27" t="s">
        <v>47</v>
      </c>
      <c r="B8" s="3" t="s">
        <v>156</v>
      </c>
      <c r="C8" s="62"/>
      <c r="D8" s="62"/>
      <c r="E8" s="62"/>
      <c r="F8" s="157"/>
      <c r="G8" s="63" t="s">
        <v>156</v>
      </c>
      <c r="H8" s="63" t="s">
        <v>156</v>
      </c>
    </row>
    <row r="9" spans="1:8" x14ac:dyDescent="0.25">
      <c r="A9" s="11" t="s">
        <v>48</v>
      </c>
      <c r="B9" s="156">
        <v>643821</v>
      </c>
      <c r="C9" s="157">
        <v>321264</v>
      </c>
      <c r="D9" s="157">
        <v>170030</v>
      </c>
      <c r="E9" s="157">
        <v>151234</v>
      </c>
      <c r="F9" s="157">
        <v>4810</v>
      </c>
      <c r="G9" s="171">
        <v>296669</v>
      </c>
      <c r="H9" s="171">
        <v>21078</v>
      </c>
    </row>
    <row r="10" spans="1:8" ht="21" x14ac:dyDescent="0.25">
      <c r="A10" s="175" t="s">
        <v>147</v>
      </c>
      <c r="B10" s="158" t="s">
        <v>156</v>
      </c>
      <c r="C10" s="157"/>
      <c r="D10" s="157"/>
      <c r="E10" s="157"/>
      <c r="F10" s="157"/>
      <c r="G10" s="171" t="s">
        <v>156</v>
      </c>
      <c r="H10" s="171" t="s">
        <v>156</v>
      </c>
    </row>
    <row r="11" spans="1:8" x14ac:dyDescent="0.25">
      <c r="A11" s="29" t="s">
        <v>79</v>
      </c>
      <c r="B11" s="158">
        <v>67017</v>
      </c>
      <c r="C11" s="157">
        <v>47135</v>
      </c>
      <c r="D11" s="157">
        <v>25538</v>
      </c>
      <c r="E11" s="157">
        <v>21597</v>
      </c>
      <c r="F11" s="157">
        <v>1604</v>
      </c>
      <c r="G11" s="171">
        <v>17485</v>
      </c>
      <c r="H11" s="171">
        <v>793</v>
      </c>
    </row>
    <row r="12" spans="1:8" x14ac:dyDescent="0.25">
      <c r="A12" s="29" t="s">
        <v>80</v>
      </c>
      <c r="B12" s="158">
        <v>223391</v>
      </c>
      <c r="C12" s="157">
        <v>133232</v>
      </c>
      <c r="D12" s="157">
        <v>70270</v>
      </c>
      <c r="E12" s="157">
        <v>62962</v>
      </c>
      <c r="F12" s="157">
        <v>1521</v>
      </c>
      <c r="G12" s="171">
        <v>84680</v>
      </c>
      <c r="H12" s="171">
        <v>3958</v>
      </c>
    </row>
    <row r="13" spans="1:8" s="9" customFormat="1" x14ac:dyDescent="0.25">
      <c r="A13" s="121" t="s">
        <v>39</v>
      </c>
      <c r="B13" s="255">
        <v>37379</v>
      </c>
      <c r="C13" s="171">
        <v>15659</v>
      </c>
      <c r="D13" s="171">
        <v>8447</v>
      </c>
      <c r="E13" s="171">
        <v>7212</v>
      </c>
      <c r="F13" s="157">
        <v>218</v>
      </c>
      <c r="G13" s="171">
        <v>20108</v>
      </c>
      <c r="H13" s="171">
        <v>1394</v>
      </c>
    </row>
    <row r="14" spans="1:8" x14ac:dyDescent="0.25">
      <c r="A14" s="29" t="s">
        <v>111</v>
      </c>
      <c r="B14" s="158">
        <v>206384</v>
      </c>
      <c r="C14" s="157">
        <v>87092</v>
      </c>
      <c r="D14" s="157">
        <v>45799</v>
      </c>
      <c r="E14" s="157">
        <v>41293</v>
      </c>
      <c r="F14" s="157">
        <v>945</v>
      </c>
      <c r="G14" s="171">
        <v>105442</v>
      </c>
      <c r="H14" s="171">
        <v>12905</v>
      </c>
    </row>
    <row r="15" spans="1:8" x14ac:dyDescent="0.25">
      <c r="A15" s="29" t="s">
        <v>81</v>
      </c>
      <c r="B15" s="158">
        <v>35884</v>
      </c>
      <c r="C15" s="157">
        <v>20361</v>
      </c>
      <c r="D15" s="157">
        <v>12718</v>
      </c>
      <c r="E15" s="157">
        <v>7643</v>
      </c>
      <c r="F15" s="157">
        <v>255</v>
      </c>
      <c r="G15" s="171">
        <v>14616</v>
      </c>
      <c r="H15" s="171">
        <v>652</v>
      </c>
    </row>
    <row r="16" spans="1:8" x14ac:dyDescent="0.25">
      <c r="A16" s="29" t="s">
        <v>190</v>
      </c>
      <c r="B16" s="158">
        <v>17255</v>
      </c>
      <c r="C16" s="157">
        <v>7617</v>
      </c>
      <c r="D16" s="157">
        <v>4010</v>
      </c>
      <c r="E16" s="157">
        <v>3607</v>
      </c>
      <c r="F16" s="157">
        <v>180</v>
      </c>
      <c r="G16" s="171">
        <v>8392</v>
      </c>
      <c r="H16" s="171">
        <v>1066</v>
      </c>
    </row>
    <row r="17" spans="1:8" x14ac:dyDescent="0.25">
      <c r="A17" s="29" t="s">
        <v>63</v>
      </c>
      <c r="B17" s="158">
        <v>56511</v>
      </c>
      <c r="C17" s="157">
        <v>10168</v>
      </c>
      <c r="D17" s="157">
        <v>3248</v>
      </c>
      <c r="E17" s="157">
        <v>6920</v>
      </c>
      <c r="F17" s="157">
        <v>87</v>
      </c>
      <c r="G17" s="171">
        <v>45946</v>
      </c>
      <c r="H17" s="171">
        <v>310</v>
      </c>
    </row>
    <row r="18" spans="1:8" x14ac:dyDescent="0.25">
      <c r="A18" s="28" t="s">
        <v>49</v>
      </c>
      <c r="B18" s="61">
        <v>12991</v>
      </c>
      <c r="C18" s="62">
        <v>1317</v>
      </c>
      <c r="D18" s="62">
        <v>505</v>
      </c>
      <c r="E18" s="62">
        <v>812</v>
      </c>
      <c r="F18" s="157">
        <v>27</v>
      </c>
      <c r="G18" s="63">
        <v>11610</v>
      </c>
      <c r="H18" s="63">
        <v>37</v>
      </c>
    </row>
    <row r="19" spans="1:8" x14ac:dyDescent="0.25">
      <c r="A19" s="29" t="s">
        <v>167</v>
      </c>
      <c r="B19" s="296"/>
      <c r="C19" s="62"/>
      <c r="D19" s="62"/>
      <c r="E19" s="62"/>
      <c r="F19" s="157"/>
      <c r="G19" s="296"/>
      <c r="H19" s="63" t="s">
        <v>156</v>
      </c>
    </row>
    <row r="20" spans="1:8" x14ac:dyDescent="0.25">
      <c r="A20" s="36" t="s">
        <v>187</v>
      </c>
      <c r="B20" s="61">
        <v>808</v>
      </c>
      <c r="C20" s="62">
        <v>79</v>
      </c>
      <c r="D20" s="62">
        <v>41</v>
      </c>
      <c r="E20" s="62">
        <v>38</v>
      </c>
      <c r="F20" s="157">
        <v>3</v>
      </c>
      <c r="G20" s="63">
        <v>724</v>
      </c>
      <c r="H20" s="63">
        <v>2</v>
      </c>
    </row>
    <row r="21" spans="1:8" x14ac:dyDescent="0.25">
      <c r="A21" s="36" t="s">
        <v>188</v>
      </c>
      <c r="B21" s="61">
        <v>11492</v>
      </c>
      <c r="C21" s="62">
        <v>897</v>
      </c>
      <c r="D21" s="62">
        <v>288</v>
      </c>
      <c r="E21" s="62">
        <v>609</v>
      </c>
      <c r="F21" s="157">
        <v>21</v>
      </c>
      <c r="G21" s="63">
        <v>10558</v>
      </c>
      <c r="H21" s="63">
        <v>16</v>
      </c>
    </row>
    <row r="22" spans="1:8" x14ac:dyDescent="0.25">
      <c r="A22" s="36" t="s">
        <v>189</v>
      </c>
      <c r="B22" s="61">
        <v>691</v>
      </c>
      <c r="C22" s="62">
        <v>341</v>
      </c>
      <c r="D22" s="62">
        <v>176</v>
      </c>
      <c r="E22" s="62">
        <v>165</v>
      </c>
      <c r="F22" s="157">
        <v>3</v>
      </c>
      <c r="G22" s="63">
        <v>328</v>
      </c>
      <c r="H22" s="63">
        <v>19</v>
      </c>
    </row>
    <row r="23" spans="1:8" x14ac:dyDescent="0.25">
      <c r="A23" s="28" t="s">
        <v>50</v>
      </c>
      <c r="B23" s="60">
        <v>1189</v>
      </c>
      <c r="C23" s="59">
        <v>1183</v>
      </c>
      <c r="D23" s="59">
        <v>728</v>
      </c>
      <c r="E23" s="59">
        <v>455</v>
      </c>
      <c r="F23" s="157">
        <f>B23-C23-H23</f>
        <v>3</v>
      </c>
      <c r="G23" s="93" t="s">
        <v>191</v>
      </c>
      <c r="H23" s="93">
        <v>3</v>
      </c>
    </row>
  </sheetData>
  <mergeCells count="9">
    <mergeCell ref="A3:A6"/>
    <mergeCell ref="B3:B6"/>
    <mergeCell ref="C3:H3"/>
    <mergeCell ref="C4:E4"/>
    <mergeCell ref="F4:F6"/>
    <mergeCell ref="G4:G6"/>
    <mergeCell ref="H4:H6"/>
    <mergeCell ref="C5:C6"/>
    <mergeCell ref="D5:E5"/>
  </mergeCells>
  <phoneticPr fontId="0" type="noConversion"/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17"/>
  <sheetViews>
    <sheetView workbookViewId="0">
      <selection sqref="A1:H1"/>
    </sheetView>
  </sheetViews>
  <sheetFormatPr defaultColWidth="9.109375" defaultRowHeight="13.2" x14ac:dyDescent="0.25"/>
  <cols>
    <col min="1" max="1" width="22" style="100" customWidth="1"/>
    <col min="2" max="2" width="9" style="100" customWidth="1"/>
    <col min="3" max="6" width="8.44140625" style="100" customWidth="1"/>
    <col min="7" max="7" width="11" style="100" customWidth="1"/>
    <col min="8" max="8" width="9" style="100" customWidth="1"/>
    <col min="9" max="16384" width="9.109375" style="100"/>
  </cols>
  <sheetData>
    <row r="1" spans="1:9" ht="27.75" customHeight="1" x14ac:dyDescent="0.25">
      <c r="A1" s="400" t="s">
        <v>198</v>
      </c>
      <c r="B1" s="401"/>
      <c r="C1" s="401"/>
      <c r="D1" s="401"/>
      <c r="E1" s="401"/>
      <c r="F1" s="401"/>
      <c r="G1" s="401"/>
      <c r="H1" s="401"/>
    </row>
    <row r="2" spans="1:9" ht="9" customHeight="1" thickBot="1" x14ac:dyDescent="0.3">
      <c r="H2" s="101"/>
    </row>
    <row r="3" spans="1:9" ht="14.25" customHeight="1" x14ac:dyDescent="0.25">
      <c r="A3" s="402"/>
      <c r="B3" s="404" t="s">
        <v>59</v>
      </c>
      <c r="C3" s="355" t="s">
        <v>119</v>
      </c>
      <c r="D3" s="355"/>
      <c r="E3" s="355"/>
      <c r="F3" s="355"/>
      <c r="G3" s="406" t="s">
        <v>96</v>
      </c>
      <c r="H3" s="408" t="s">
        <v>97</v>
      </c>
      <c r="I3" s="102"/>
    </row>
    <row r="4" spans="1:9" ht="33.75" customHeight="1" thickBot="1" x14ac:dyDescent="0.3">
      <c r="A4" s="403"/>
      <c r="B4" s="405"/>
      <c r="C4" s="31" t="s">
        <v>33</v>
      </c>
      <c r="D4" s="176">
        <v>3</v>
      </c>
      <c r="E4" s="176">
        <v>4</v>
      </c>
      <c r="F4" s="176" t="s">
        <v>82</v>
      </c>
      <c r="G4" s="407"/>
      <c r="H4" s="409"/>
      <c r="I4" s="102"/>
    </row>
    <row r="5" spans="1:9" s="103" customFormat="1" ht="18" customHeight="1" x14ac:dyDescent="0.2">
      <c r="A5" s="32" t="s">
        <v>16</v>
      </c>
      <c r="B5" s="179">
        <v>328604</v>
      </c>
      <c r="C5" s="141">
        <v>164852</v>
      </c>
      <c r="D5" s="141">
        <v>81272</v>
      </c>
      <c r="E5" s="141">
        <v>64667</v>
      </c>
      <c r="F5" s="141">
        <v>17813</v>
      </c>
      <c r="G5" s="141">
        <v>926747</v>
      </c>
      <c r="H5" s="180">
        <v>2.8202547747</v>
      </c>
    </row>
    <row r="6" spans="1:9" s="103" customFormat="1" ht="12.75" customHeight="1" x14ac:dyDescent="0.25">
      <c r="A6" s="35" t="s">
        <v>24</v>
      </c>
      <c r="B6" s="181"/>
      <c r="C6" s="211"/>
      <c r="D6" s="211"/>
      <c r="E6" s="211"/>
      <c r="F6" s="211"/>
      <c r="G6" s="211"/>
      <c r="H6" s="177"/>
      <c r="I6" s="81"/>
    </row>
    <row r="7" spans="1:9" s="103" customFormat="1" ht="12.75" customHeight="1" x14ac:dyDescent="0.25">
      <c r="A7" s="28" t="s">
        <v>22</v>
      </c>
      <c r="B7" s="182">
        <v>323764</v>
      </c>
      <c r="C7" s="202">
        <v>164852</v>
      </c>
      <c r="D7" s="202">
        <v>81272</v>
      </c>
      <c r="E7" s="202">
        <v>62906</v>
      </c>
      <c r="F7" s="202">
        <v>14734</v>
      </c>
      <c r="G7" s="202">
        <v>901641</v>
      </c>
      <c r="H7" s="178">
        <v>2.7848710789000002</v>
      </c>
      <c r="I7" s="81"/>
    </row>
    <row r="8" spans="1:9" s="103" customFormat="1" ht="12.75" customHeight="1" x14ac:dyDescent="0.25">
      <c r="A8" s="277" t="s">
        <v>23</v>
      </c>
      <c r="B8" s="179">
        <v>260252</v>
      </c>
      <c r="C8" s="275">
        <v>122969</v>
      </c>
      <c r="D8" s="275">
        <v>63496</v>
      </c>
      <c r="E8" s="275">
        <v>59649</v>
      </c>
      <c r="F8" s="275">
        <v>14138</v>
      </c>
      <c r="G8" s="275">
        <v>748417</v>
      </c>
      <c r="H8" s="276">
        <v>2.8757396677</v>
      </c>
      <c r="I8" s="81"/>
    </row>
    <row r="9" spans="1:9" s="103" customFormat="1" ht="12.75" customHeight="1" x14ac:dyDescent="0.25">
      <c r="A9" s="29" t="s">
        <v>24</v>
      </c>
      <c r="B9" s="100"/>
      <c r="C9" s="211" t="s">
        <v>156</v>
      </c>
      <c r="D9" s="211" t="s">
        <v>156</v>
      </c>
      <c r="E9" s="211" t="s">
        <v>156</v>
      </c>
      <c r="F9" s="211">
        <v>0</v>
      </c>
      <c r="G9" s="211"/>
      <c r="H9" s="177"/>
      <c r="I9" s="81"/>
    </row>
    <row r="10" spans="1:9" s="103" customFormat="1" ht="12.75" customHeight="1" x14ac:dyDescent="0.2">
      <c r="A10" s="36" t="s">
        <v>25</v>
      </c>
      <c r="B10" s="182">
        <v>146641</v>
      </c>
      <c r="C10" s="211">
        <v>122969</v>
      </c>
      <c r="D10" s="211">
        <v>19241</v>
      </c>
      <c r="E10" s="211">
        <v>3995</v>
      </c>
      <c r="F10" s="211">
        <v>436</v>
      </c>
      <c r="G10" s="211">
        <v>321887</v>
      </c>
      <c r="H10" s="177">
        <v>2.1950682278000002</v>
      </c>
    </row>
    <row r="11" spans="1:9" s="103" customFormat="1" ht="12.75" customHeight="1" x14ac:dyDescent="0.2">
      <c r="A11" s="36" t="s">
        <v>18</v>
      </c>
      <c r="B11" s="182">
        <v>113611</v>
      </c>
      <c r="C11" s="202" t="s">
        <v>197</v>
      </c>
      <c r="D11" s="171">
        <v>44255</v>
      </c>
      <c r="E11" s="171">
        <v>55654</v>
      </c>
      <c r="F11" s="171">
        <v>13702</v>
      </c>
      <c r="G11" s="211">
        <v>426530</v>
      </c>
      <c r="H11" s="177">
        <v>3.7543019601999998</v>
      </c>
    </row>
    <row r="12" spans="1:9" s="103" customFormat="1" ht="12.75" customHeight="1" x14ac:dyDescent="0.2">
      <c r="A12" s="277" t="s">
        <v>19</v>
      </c>
      <c r="B12" s="179">
        <v>63512</v>
      </c>
      <c r="C12" s="278">
        <v>41883</v>
      </c>
      <c r="D12" s="278">
        <v>17776</v>
      </c>
      <c r="E12" s="278">
        <v>3257</v>
      </c>
      <c r="F12" s="278">
        <v>596</v>
      </c>
      <c r="G12" s="141">
        <v>153224</v>
      </c>
      <c r="H12" s="180">
        <v>2.4125204685999999</v>
      </c>
    </row>
    <row r="13" spans="1:9" s="103" customFormat="1" ht="12.75" customHeight="1" x14ac:dyDescent="0.25">
      <c r="A13" s="29" t="s">
        <v>24</v>
      </c>
      <c r="B13" s="100"/>
      <c r="C13" s="171" t="s">
        <v>156</v>
      </c>
      <c r="D13" s="171" t="s">
        <v>156</v>
      </c>
      <c r="E13" s="171" t="s">
        <v>156</v>
      </c>
      <c r="F13" s="171">
        <v>0</v>
      </c>
      <c r="G13" s="211"/>
      <c r="H13" s="177"/>
    </row>
    <row r="14" spans="1:9" s="103" customFormat="1" ht="12.75" customHeight="1" x14ac:dyDescent="0.2">
      <c r="A14" s="36" t="s">
        <v>25</v>
      </c>
      <c r="B14" s="182">
        <v>24622</v>
      </c>
      <c r="C14" s="171">
        <v>20706</v>
      </c>
      <c r="D14" s="171">
        <v>3519</v>
      </c>
      <c r="E14" s="171">
        <v>360</v>
      </c>
      <c r="F14" s="171">
        <v>37</v>
      </c>
      <c r="G14" s="212">
        <v>53607</v>
      </c>
      <c r="H14" s="177">
        <v>2.1771992526999999</v>
      </c>
    </row>
    <row r="15" spans="1:9" s="103" customFormat="1" ht="12.75" customHeight="1" x14ac:dyDescent="0.2">
      <c r="A15" s="36" t="s">
        <v>18</v>
      </c>
      <c r="B15" s="182">
        <v>38890</v>
      </c>
      <c r="C15" s="211">
        <v>21177</v>
      </c>
      <c r="D15" s="211">
        <v>14257</v>
      </c>
      <c r="E15" s="211">
        <v>2897</v>
      </c>
      <c r="F15" s="211">
        <v>559</v>
      </c>
      <c r="G15" s="211">
        <v>99617</v>
      </c>
      <c r="H15" s="177">
        <v>2.5615068140999999</v>
      </c>
    </row>
    <row r="16" spans="1:9" s="103" customFormat="1" ht="12.75" customHeight="1" x14ac:dyDescent="0.2">
      <c r="A16" s="28" t="s">
        <v>105</v>
      </c>
      <c r="B16" s="182">
        <v>4840</v>
      </c>
      <c r="C16" s="202" t="s">
        <v>191</v>
      </c>
      <c r="D16" s="202" t="s">
        <v>191</v>
      </c>
      <c r="E16" s="202">
        <v>1761</v>
      </c>
      <c r="F16" s="202">
        <v>3079</v>
      </c>
      <c r="G16" s="202">
        <v>25106</v>
      </c>
      <c r="H16" s="178">
        <v>5.1871900826446282</v>
      </c>
    </row>
    <row r="17" spans="1:8" x14ac:dyDescent="0.25">
      <c r="A17" s="104"/>
      <c r="B17" s="104"/>
      <c r="C17" s="104"/>
      <c r="D17" s="104"/>
      <c r="E17" s="104"/>
      <c r="F17" s="104"/>
      <c r="G17" s="104"/>
      <c r="H17" s="101"/>
    </row>
  </sheetData>
  <mergeCells count="6">
    <mergeCell ref="A1:H1"/>
    <mergeCell ref="A3:A4"/>
    <mergeCell ref="B3:B4"/>
    <mergeCell ref="C3:F3"/>
    <mergeCell ref="G3:G4"/>
    <mergeCell ref="H3:H4"/>
  </mergeCells>
  <pageMargins left="0.78740157480314965" right="0.78740157480314965" top="0.78740157480314965" bottom="0.98425196850393704" header="0.51181102362204722" footer="0.51181102362204722"/>
  <pageSetup paperSize="9" orientation="portrait" r:id="rId1"/>
  <ignoredErrors>
    <ignoredError sqref="C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15"/>
  <sheetViews>
    <sheetView workbookViewId="0">
      <selection sqref="A1:G1"/>
    </sheetView>
  </sheetViews>
  <sheetFormatPr defaultColWidth="9.109375" defaultRowHeight="13.2" x14ac:dyDescent="0.25"/>
  <cols>
    <col min="1" max="1" width="22" style="100" customWidth="1"/>
    <col min="2" max="4" width="10.109375" style="100" customWidth="1"/>
    <col min="5" max="7" width="10.6640625" style="100" customWidth="1"/>
    <col min="8" max="8" width="9" style="100" customWidth="1"/>
    <col min="9" max="16384" width="9.109375" style="100"/>
  </cols>
  <sheetData>
    <row r="1" spans="1:9" ht="27.75" customHeight="1" thickBot="1" x14ac:dyDescent="0.3">
      <c r="A1" s="410" t="s">
        <v>213</v>
      </c>
      <c r="B1" s="410"/>
      <c r="C1" s="410"/>
      <c r="D1" s="410"/>
      <c r="E1" s="410"/>
      <c r="F1" s="410"/>
      <c r="G1" s="410"/>
      <c r="H1" s="321"/>
    </row>
    <row r="2" spans="1:9" x14ac:dyDescent="0.25">
      <c r="A2" s="411"/>
      <c r="B2" s="350" t="s">
        <v>212</v>
      </c>
      <c r="C2" s="350" t="s">
        <v>108</v>
      </c>
      <c r="D2" s="350" t="s">
        <v>182</v>
      </c>
      <c r="E2" s="414" t="s">
        <v>183</v>
      </c>
      <c r="F2" s="414"/>
      <c r="G2" s="414"/>
      <c r="H2" s="101"/>
    </row>
    <row r="3" spans="1:9" ht="24" customHeight="1" thickBot="1" x14ac:dyDescent="0.3">
      <c r="A3" s="412"/>
      <c r="B3" s="413"/>
      <c r="C3" s="413"/>
      <c r="D3" s="413"/>
      <c r="E3" s="302" t="s">
        <v>212</v>
      </c>
      <c r="F3" s="302" t="s">
        <v>108</v>
      </c>
      <c r="G3" s="303" t="s">
        <v>182</v>
      </c>
      <c r="H3" s="297"/>
      <c r="I3" s="102"/>
    </row>
    <row r="4" spans="1:9" s="103" customFormat="1" ht="18" customHeight="1" x14ac:dyDescent="0.2">
      <c r="A4" s="32" t="s">
        <v>16</v>
      </c>
      <c r="B4" s="179">
        <v>328604</v>
      </c>
      <c r="C4" s="141">
        <v>387087</v>
      </c>
      <c r="D4" s="141">
        <v>2844045</v>
      </c>
      <c r="E4" s="304">
        <f>E6+E15</f>
        <v>100.00000000000001</v>
      </c>
      <c r="F4" s="304">
        <f t="shared" ref="F4:G4" si="0">F6+F15</f>
        <v>100</v>
      </c>
      <c r="G4" s="305">
        <f t="shared" si="0"/>
        <v>100</v>
      </c>
      <c r="H4" s="298"/>
    </row>
    <row r="5" spans="1:9" s="103" customFormat="1" ht="12.75" customHeight="1" x14ac:dyDescent="0.25">
      <c r="A5" s="35" t="s">
        <v>24</v>
      </c>
      <c r="B5" s="181"/>
      <c r="C5" s="211"/>
      <c r="D5" s="211"/>
      <c r="E5" s="306"/>
      <c r="F5" s="306"/>
      <c r="G5" s="307"/>
      <c r="H5" s="299"/>
      <c r="I5" s="81"/>
    </row>
    <row r="6" spans="1:9" s="103" customFormat="1" ht="12.75" customHeight="1" x14ac:dyDescent="0.25">
      <c r="A6" s="28" t="s">
        <v>22</v>
      </c>
      <c r="B6" s="182">
        <v>323764</v>
      </c>
      <c r="C6" s="202">
        <v>376494</v>
      </c>
      <c r="D6" s="202">
        <v>2773930</v>
      </c>
      <c r="E6" s="308">
        <f>B6/B4*100</f>
        <v>98.527102530705662</v>
      </c>
      <c r="F6" s="308">
        <f t="shared" ref="F6:G6" si="1">C6/C4*100</f>
        <v>97.263405900999004</v>
      </c>
      <c r="G6" s="309">
        <f t="shared" si="1"/>
        <v>97.534673326195616</v>
      </c>
      <c r="H6" s="300"/>
      <c r="I6" s="81"/>
    </row>
    <row r="7" spans="1:9" s="103" customFormat="1" ht="12.75" customHeight="1" x14ac:dyDescent="0.25">
      <c r="A7" s="277" t="s">
        <v>23</v>
      </c>
      <c r="B7" s="179">
        <v>260252</v>
      </c>
      <c r="C7" s="275">
        <v>310388</v>
      </c>
      <c r="D7" s="275">
        <v>2265340</v>
      </c>
      <c r="E7" s="310">
        <f>SUM(E9:E10)</f>
        <v>100</v>
      </c>
      <c r="F7" s="310">
        <f t="shared" ref="F7:G7" si="2">SUM(F9:F10)</f>
        <v>100</v>
      </c>
      <c r="G7" s="311">
        <f t="shared" si="2"/>
        <v>100</v>
      </c>
      <c r="H7" s="301"/>
      <c r="I7" s="81"/>
    </row>
    <row r="8" spans="1:9" s="103" customFormat="1" ht="12.75" customHeight="1" x14ac:dyDescent="0.25">
      <c r="A8" s="29" t="s">
        <v>24</v>
      </c>
      <c r="B8" s="181" t="s">
        <v>156</v>
      </c>
      <c r="C8" s="211"/>
      <c r="D8" s="211"/>
      <c r="E8" s="306"/>
      <c r="F8" s="306"/>
      <c r="G8" s="307"/>
      <c r="H8" s="299"/>
      <c r="I8" s="81"/>
    </row>
    <row r="9" spans="1:9" s="103" customFormat="1" ht="12.75" customHeight="1" x14ac:dyDescent="0.2">
      <c r="A9" s="36" t="s">
        <v>25</v>
      </c>
      <c r="B9" s="182">
        <v>146641</v>
      </c>
      <c r="C9" s="211">
        <v>165459</v>
      </c>
      <c r="D9" s="211">
        <v>1297544</v>
      </c>
      <c r="E9" s="306">
        <f t="shared" ref="E9:E10" si="3">B9/B$7*100</f>
        <v>56.34577255890445</v>
      </c>
      <c r="F9" s="306">
        <f t="shared" ref="F9:F10" si="4">C9/C$7*100</f>
        <v>53.307151049653982</v>
      </c>
      <c r="G9" s="307">
        <f t="shared" ref="G9:G10" si="5">D9/D$7*100</f>
        <v>57.278112777772868</v>
      </c>
      <c r="H9" s="299"/>
    </row>
    <row r="10" spans="1:9" s="103" customFormat="1" ht="12.75" customHeight="1" x14ac:dyDescent="0.2">
      <c r="A10" s="36" t="s">
        <v>18</v>
      </c>
      <c r="B10" s="182">
        <v>113611</v>
      </c>
      <c r="C10" s="202">
        <v>144929</v>
      </c>
      <c r="D10" s="171">
        <v>967796</v>
      </c>
      <c r="E10" s="312">
        <f t="shared" si="3"/>
        <v>43.654227441095557</v>
      </c>
      <c r="F10" s="312">
        <f t="shared" si="4"/>
        <v>46.692848950346018</v>
      </c>
      <c r="G10" s="313">
        <f t="shared" si="5"/>
        <v>42.721887222227132</v>
      </c>
      <c r="H10" s="299"/>
    </row>
    <row r="11" spans="1:9" s="103" customFormat="1" ht="12.75" customHeight="1" x14ac:dyDescent="0.2">
      <c r="A11" s="277" t="s">
        <v>19</v>
      </c>
      <c r="B11" s="179">
        <v>63512</v>
      </c>
      <c r="C11" s="278">
        <v>66106</v>
      </c>
      <c r="D11" s="278">
        <v>508590</v>
      </c>
      <c r="E11" s="314">
        <f>SUM(E13:E14)</f>
        <v>100</v>
      </c>
      <c r="F11" s="314">
        <f t="shared" ref="F11:G11" si="6">SUM(F13:F14)</f>
        <v>100</v>
      </c>
      <c r="G11" s="315">
        <f t="shared" si="6"/>
        <v>100</v>
      </c>
      <c r="H11" s="298"/>
    </row>
    <row r="12" spans="1:9" s="103" customFormat="1" ht="12.75" customHeight="1" x14ac:dyDescent="0.2">
      <c r="A12" s="29" t="s">
        <v>24</v>
      </c>
      <c r="B12" s="181" t="s">
        <v>156</v>
      </c>
      <c r="C12" s="171"/>
      <c r="D12" s="171"/>
      <c r="E12" s="312"/>
      <c r="F12" s="312"/>
      <c r="G12" s="307"/>
      <c r="H12" s="299"/>
    </row>
    <row r="13" spans="1:9" s="103" customFormat="1" ht="12.75" customHeight="1" x14ac:dyDescent="0.2">
      <c r="A13" s="36" t="s">
        <v>25</v>
      </c>
      <c r="B13" s="182">
        <v>24622</v>
      </c>
      <c r="C13" s="171">
        <v>26195</v>
      </c>
      <c r="D13" s="171">
        <v>206152</v>
      </c>
      <c r="E13" s="312">
        <f>B13/B$11*100</f>
        <v>38.767477012218166</v>
      </c>
      <c r="F13" s="312">
        <f t="shared" ref="F13:G14" si="7">C13/C$11*100</f>
        <v>39.625752579191001</v>
      </c>
      <c r="G13" s="313">
        <f t="shared" si="7"/>
        <v>40.534025442891128</v>
      </c>
      <c r="H13" s="299"/>
    </row>
    <row r="14" spans="1:9" s="103" customFormat="1" ht="12.75" customHeight="1" x14ac:dyDescent="0.2">
      <c r="A14" s="36" t="s">
        <v>18</v>
      </c>
      <c r="B14" s="182">
        <v>38890</v>
      </c>
      <c r="C14" s="211">
        <v>39911</v>
      </c>
      <c r="D14" s="211">
        <v>302438</v>
      </c>
      <c r="E14" s="312">
        <f>B14/B$11*100</f>
        <v>61.232522987781834</v>
      </c>
      <c r="F14" s="312">
        <f t="shared" si="7"/>
        <v>60.374247420808999</v>
      </c>
      <c r="G14" s="313">
        <f t="shared" si="7"/>
        <v>59.465974557108872</v>
      </c>
      <c r="H14" s="299"/>
    </row>
    <row r="15" spans="1:9" s="103" customFormat="1" ht="12.75" customHeight="1" x14ac:dyDescent="0.2">
      <c r="A15" s="28" t="s">
        <v>105</v>
      </c>
      <c r="B15" s="182">
        <v>4840</v>
      </c>
      <c r="C15" s="202">
        <v>10593</v>
      </c>
      <c r="D15" s="202">
        <v>70115</v>
      </c>
      <c r="E15" s="308">
        <f>B15/B4*100</f>
        <v>1.4728974692943482</v>
      </c>
      <c r="F15" s="308">
        <f t="shared" ref="F15:G15" si="8">C15/C4*100</f>
        <v>2.736594099001</v>
      </c>
      <c r="G15" s="309">
        <f t="shared" si="8"/>
        <v>2.4653266738043875</v>
      </c>
      <c r="H15" s="300"/>
    </row>
  </sheetData>
  <mergeCells count="6">
    <mergeCell ref="A1:G1"/>
    <mergeCell ref="A2:A3"/>
    <mergeCell ref="B2:B3"/>
    <mergeCell ref="C2:C3"/>
    <mergeCell ref="D2:D3"/>
    <mergeCell ref="E2:G2"/>
  </mergeCells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3"/>
  <sheetViews>
    <sheetView workbookViewId="0">
      <selection sqref="A1:G1"/>
    </sheetView>
  </sheetViews>
  <sheetFormatPr defaultRowHeight="14.4" x14ac:dyDescent="0.3"/>
  <cols>
    <col min="1" max="1" width="28.6640625" style="78" customWidth="1"/>
    <col min="2" max="4" width="9.33203125" customWidth="1"/>
    <col min="5" max="7" width="9" customWidth="1"/>
  </cols>
  <sheetData>
    <row r="1" spans="1:7" ht="27" customHeight="1" x14ac:dyDescent="0.3">
      <c r="A1" s="415" t="s">
        <v>214</v>
      </c>
      <c r="B1" s="416"/>
      <c r="C1" s="416"/>
      <c r="D1" s="416"/>
      <c r="E1" s="416"/>
      <c r="F1" s="416"/>
      <c r="G1" s="416"/>
    </row>
    <row r="2" spans="1:7" ht="12" customHeight="1" thickBot="1" x14ac:dyDescent="0.35">
      <c r="A2" s="239"/>
      <c r="B2" s="240"/>
      <c r="C2" s="240"/>
      <c r="D2" s="240"/>
      <c r="E2" s="241"/>
      <c r="F2" s="241"/>
      <c r="G2" s="242" t="s">
        <v>157</v>
      </c>
    </row>
    <row r="3" spans="1:7" ht="12" customHeight="1" x14ac:dyDescent="0.3">
      <c r="A3" s="417"/>
      <c r="B3" s="419" t="s">
        <v>59</v>
      </c>
      <c r="C3" s="421" t="s">
        <v>78</v>
      </c>
      <c r="D3" s="422"/>
      <c r="E3" s="421" t="s">
        <v>55</v>
      </c>
      <c r="F3" s="423"/>
      <c r="G3" s="423"/>
    </row>
    <row r="4" spans="1:7" ht="24.75" customHeight="1" thickBot="1" x14ac:dyDescent="0.35">
      <c r="A4" s="418"/>
      <c r="B4" s="420"/>
      <c r="C4" s="148" t="s">
        <v>20</v>
      </c>
      <c r="D4" s="149" t="s">
        <v>53</v>
      </c>
      <c r="E4" s="243" t="s">
        <v>73</v>
      </c>
      <c r="F4" s="151" t="s">
        <v>20</v>
      </c>
      <c r="G4" s="152" t="s">
        <v>53</v>
      </c>
    </row>
    <row r="5" spans="1:7" ht="18" customHeight="1" x14ac:dyDescent="0.3">
      <c r="A5" s="79" t="s">
        <v>54</v>
      </c>
      <c r="B5" s="244">
        <v>257716</v>
      </c>
      <c r="C5" s="245">
        <v>178820</v>
      </c>
      <c r="D5" s="246">
        <v>78896</v>
      </c>
      <c r="E5" s="67">
        <v>100</v>
      </c>
      <c r="F5" s="68">
        <v>100</v>
      </c>
      <c r="G5" s="69">
        <v>100</v>
      </c>
    </row>
    <row r="6" spans="1:7" ht="23.25" customHeight="1" x14ac:dyDescent="0.3">
      <c r="A6" s="198" t="s">
        <v>153</v>
      </c>
      <c r="B6" s="244"/>
      <c r="C6" s="244"/>
      <c r="D6" s="244"/>
      <c r="E6" s="251"/>
      <c r="F6" s="251"/>
      <c r="G6" s="253"/>
    </row>
    <row r="7" spans="1:7" ht="12.75" customHeight="1" x14ac:dyDescent="0.3">
      <c r="A7" s="16" t="s">
        <v>64</v>
      </c>
      <c r="B7" s="244">
        <v>473</v>
      </c>
      <c r="C7" s="249">
        <v>283</v>
      </c>
      <c r="D7" s="250">
        <v>190</v>
      </c>
      <c r="E7" s="209">
        <v>0.18765298876065714</v>
      </c>
      <c r="F7" s="209">
        <v>0.16220088837942398</v>
      </c>
      <c r="G7" s="210">
        <v>0.24488954192766738</v>
      </c>
    </row>
    <row r="8" spans="1:7" ht="12.75" customHeight="1" x14ac:dyDescent="0.3">
      <c r="A8" s="16" t="s">
        <v>74</v>
      </c>
      <c r="B8" s="244">
        <v>6455</v>
      </c>
      <c r="C8" s="249">
        <v>3620</v>
      </c>
      <c r="D8" s="250">
        <v>2835</v>
      </c>
      <c r="E8" s="209">
        <v>2.5608880390064312</v>
      </c>
      <c r="F8" s="209">
        <v>2.074795816019487</v>
      </c>
      <c r="G8" s="210">
        <v>3.6540097440259842</v>
      </c>
    </row>
    <row r="9" spans="1:7" ht="12.75" customHeight="1" x14ac:dyDescent="0.3">
      <c r="A9" s="16" t="s">
        <v>75</v>
      </c>
      <c r="B9" s="244">
        <v>53487</v>
      </c>
      <c r="C9" s="249">
        <v>39592</v>
      </c>
      <c r="D9" s="250">
        <v>13895</v>
      </c>
      <c r="E9" s="209">
        <v>21.219863445753209</v>
      </c>
      <c r="F9" s="209">
        <v>22.692076228686059</v>
      </c>
      <c r="G9" s="210">
        <v>17.909158868868094</v>
      </c>
    </row>
    <row r="10" spans="1:7" ht="12.75" customHeight="1" x14ac:dyDescent="0.3">
      <c r="A10" s="16" t="s">
        <v>150</v>
      </c>
      <c r="B10" s="244">
        <v>71184</v>
      </c>
      <c r="C10" s="249">
        <v>47050</v>
      </c>
      <c r="D10" s="250">
        <v>24134</v>
      </c>
      <c r="E10" s="209">
        <v>28.240782985071071</v>
      </c>
      <c r="F10" s="209">
        <v>26.96661412809858</v>
      </c>
      <c r="G10" s="210">
        <v>31.106127394117493</v>
      </c>
    </row>
    <row r="11" spans="1:7" ht="12.75" customHeight="1" x14ac:dyDescent="0.3">
      <c r="A11" s="16" t="s">
        <v>151</v>
      </c>
      <c r="B11" s="244">
        <v>6436</v>
      </c>
      <c r="C11" s="66">
        <v>4435</v>
      </c>
      <c r="D11" s="250">
        <v>2001</v>
      </c>
      <c r="E11" s="209">
        <v>2.5533501811069543</v>
      </c>
      <c r="F11" s="209">
        <v>2.541911448631609</v>
      </c>
      <c r="G11" s="210">
        <v>2.5790735441961177</v>
      </c>
    </row>
    <row r="12" spans="1:7" ht="12.75" customHeight="1" x14ac:dyDescent="0.3">
      <c r="A12" s="16" t="s">
        <v>152</v>
      </c>
      <c r="B12" s="244">
        <v>5092</v>
      </c>
      <c r="C12" s="66">
        <v>3239</v>
      </c>
      <c r="D12" s="250">
        <v>1853</v>
      </c>
      <c r="E12" s="209">
        <v>2.0201459170597591</v>
      </c>
      <c r="F12" s="209">
        <v>1.8564264221235134</v>
      </c>
      <c r="G12" s="210">
        <v>2.3883174799577245</v>
      </c>
    </row>
    <row r="13" spans="1:7" ht="12.75" customHeight="1" x14ac:dyDescent="0.3">
      <c r="A13" s="16" t="s">
        <v>71</v>
      </c>
      <c r="B13" s="244">
        <v>108934</v>
      </c>
      <c r="C13" s="66">
        <v>76256</v>
      </c>
      <c r="D13" s="250">
        <v>32678</v>
      </c>
      <c r="E13" s="209">
        <v>43.217316443241913</v>
      </c>
      <c r="F13" s="209">
        <v>43.705975068061328</v>
      </c>
      <c r="G13" s="210">
        <v>42.118423426906915</v>
      </c>
    </row>
    <row r="14" spans="1:7" ht="12.75" customHeight="1" x14ac:dyDescent="0.3">
      <c r="A14" s="16" t="s">
        <v>63</v>
      </c>
      <c r="B14" s="244">
        <v>5655</v>
      </c>
      <c r="C14" s="66">
        <v>4345</v>
      </c>
      <c r="D14" s="250">
        <v>1310</v>
      </c>
      <c r="E14" s="209" t="s">
        <v>155</v>
      </c>
      <c r="F14" s="80" t="s">
        <v>155</v>
      </c>
      <c r="G14" s="210" t="s">
        <v>155</v>
      </c>
    </row>
    <row r="15" spans="1:7" ht="23.25" customHeight="1" x14ac:dyDescent="0.3">
      <c r="A15" s="41" t="s">
        <v>154</v>
      </c>
      <c r="B15" s="244"/>
      <c r="C15" s="244"/>
      <c r="D15" s="244"/>
      <c r="E15" s="209"/>
      <c r="F15" s="209"/>
      <c r="G15" s="210"/>
    </row>
    <row r="16" spans="1:7" ht="12.75" customHeight="1" x14ac:dyDescent="0.3">
      <c r="A16" s="16" t="s">
        <v>64</v>
      </c>
      <c r="B16" s="244">
        <v>421</v>
      </c>
      <c r="C16" s="249">
        <v>266</v>
      </c>
      <c r="D16" s="250">
        <v>155</v>
      </c>
      <c r="E16" s="251">
        <v>0.16714972009369913</v>
      </c>
      <c r="F16" s="251">
        <v>0.15275504637206766</v>
      </c>
      <c r="G16" s="253">
        <v>0.19939538174567439</v>
      </c>
    </row>
    <row r="17" spans="1:7" ht="12.75" customHeight="1" x14ac:dyDescent="0.3">
      <c r="A17" s="16" t="s">
        <v>74</v>
      </c>
      <c r="B17" s="244">
        <v>9398</v>
      </c>
      <c r="C17" s="249">
        <v>6444</v>
      </c>
      <c r="D17" s="250">
        <v>2954</v>
      </c>
      <c r="E17" s="251">
        <v>3.7312899511652833</v>
      </c>
      <c r="F17" s="251">
        <v>3.7005771384270822</v>
      </c>
      <c r="G17" s="253">
        <v>3.8000900495272396</v>
      </c>
    </row>
    <row r="18" spans="1:7" ht="12.75" customHeight="1" x14ac:dyDescent="0.3">
      <c r="A18" s="16" t="s">
        <v>75</v>
      </c>
      <c r="B18" s="244">
        <v>36347</v>
      </c>
      <c r="C18" s="249">
        <v>27368</v>
      </c>
      <c r="D18" s="250">
        <v>8979</v>
      </c>
      <c r="E18" s="251">
        <v>14.430857188232023</v>
      </c>
      <c r="F18" s="251">
        <v>15.716541763574238</v>
      </c>
      <c r="G18" s="253">
        <v>11.550781501254262</v>
      </c>
    </row>
    <row r="19" spans="1:7" ht="12.75" customHeight="1" x14ac:dyDescent="0.3">
      <c r="A19" s="16" t="s">
        <v>150</v>
      </c>
      <c r="B19" s="244">
        <v>81491</v>
      </c>
      <c r="C19" s="249">
        <v>57962</v>
      </c>
      <c r="D19" s="250">
        <v>23529</v>
      </c>
      <c r="E19" s="251">
        <v>32.354389169015761</v>
      </c>
      <c r="F19" s="251">
        <v>33.285669164728517</v>
      </c>
      <c r="G19" s="253">
        <v>30.268218948993376</v>
      </c>
    </row>
    <row r="20" spans="1:7" ht="12.75" customHeight="1" x14ac:dyDescent="0.3">
      <c r="A20" s="16" t="s">
        <v>151</v>
      </c>
      <c r="B20" s="244">
        <v>9270</v>
      </c>
      <c r="C20" s="249">
        <v>7149</v>
      </c>
      <c r="D20" s="250">
        <v>2121</v>
      </c>
      <c r="E20" s="251">
        <v>3.6804700837733755</v>
      </c>
      <c r="F20" s="251">
        <v>4.1054354380222247</v>
      </c>
      <c r="G20" s="253">
        <v>2.7285006753714542</v>
      </c>
    </row>
    <row r="21" spans="1:7" ht="12.75" customHeight="1" x14ac:dyDescent="0.3">
      <c r="A21" s="16" t="s">
        <v>152</v>
      </c>
      <c r="B21" s="244">
        <v>7960</v>
      </c>
      <c r="C21" s="66">
        <v>5085</v>
      </c>
      <c r="D21" s="250">
        <v>2875</v>
      </c>
      <c r="E21" s="251">
        <v>3.160360503434311</v>
      </c>
      <c r="F21" s="251">
        <v>2.9201481609096391</v>
      </c>
      <c r="G21" s="253">
        <v>3.6984627259278322</v>
      </c>
    </row>
    <row r="22" spans="1:7" ht="12.75" customHeight="1" x14ac:dyDescent="0.3">
      <c r="A22" s="16" t="s">
        <v>71</v>
      </c>
      <c r="B22" s="244">
        <v>106983</v>
      </c>
      <c r="C22" s="66">
        <v>69861</v>
      </c>
      <c r="D22" s="250">
        <v>37122</v>
      </c>
      <c r="E22" s="251">
        <v>42.475483384285546</v>
      </c>
      <c r="F22" s="251">
        <v>40.118873287966231</v>
      </c>
      <c r="G22" s="253">
        <v>47.754550717180159</v>
      </c>
    </row>
    <row r="23" spans="1:7" ht="12.75" customHeight="1" x14ac:dyDescent="0.3">
      <c r="A23" s="16" t="s">
        <v>63</v>
      </c>
      <c r="B23" s="244">
        <v>5846</v>
      </c>
      <c r="C23" s="66">
        <v>4685</v>
      </c>
      <c r="D23" s="250">
        <v>1161</v>
      </c>
      <c r="E23" s="209" t="s">
        <v>155</v>
      </c>
      <c r="F23" s="80" t="s">
        <v>155</v>
      </c>
      <c r="G23" s="210" t="s">
        <v>155</v>
      </c>
    </row>
  </sheetData>
  <mergeCells count="5">
    <mergeCell ref="A1:G1"/>
    <mergeCell ref="A3:A4"/>
    <mergeCell ref="B3:B4"/>
    <mergeCell ref="C3:D3"/>
    <mergeCell ref="E3:G3"/>
  </mergeCells>
  <conditionalFormatting sqref="E3">
    <cfRule type="expression" dxfId="92" priority="43" stopIfTrue="1">
      <formula>C2&lt;&gt;#REF!</formula>
    </cfRule>
  </conditionalFormatting>
  <conditionalFormatting sqref="B3">
    <cfRule type="expression" dxfId="91" priority="44" stopIfTrue="1">
      <formula>#REF!&lt;&gt;#REF!</formula>
    </cfRule>
  </conditionalFormatting>
  <conditionalFormatting sqref="A10">
    <cfRule type="expression" dxfId="90" priority="45" stopIfTrue="1">
      <formula>#REF!&lt;&gt;#REF!</formula>
    </cfRule>
  </conditionalFormatting>
  <conditionalFormatting sqref="C4:D4">
    <cfRule type="expression" dxfId="89" priority="46" stopIfTrue="1">
      <formula>#REF!&lt;&gt;#REF!</formula>
    </cfRule>
  </conditionalFormatting>
  <conditionalFormatting sqref="A4">
    <cfRule type="expression" dxfId="88" priority="47" stopIfTrue="1">
      <formula>#REF!&lt;&gt;#REF!</formula>
    </cfRule>
  </conditionalFormatting>
  <conditionalFormatting sqref="C3">
    <cfRule type="expression" dxfId="87" priority="48" stopIfTrue="1">
      <formula>#REF!&lt;&gt;#REF!</formula>
    </cfRule>
  </conditionalFormatting>
  <conditionalFormatting sqref="A3">
    <cfRule type="expression" dxfId="86" priority="49" stopIfTrue="1">
      <formula>#REF!&lt;&gt;#REF!</formula>
    </cfRule>
  </conditionalFormatting>
  <conditionalFormatting sqref="A8">
    <cfRule type="expression" dxfId="85" priority="50" stopIfTrue="1">
      <formula>#REF!&lt;&gt;#REF!</formula>
    </cfRule>
  </conditionalFormatting>
  <conditionalFormatting sqref="A11">
    <cfRule type="expression" dxfId="84" priority="51" stopIfTrue="1">
      <formula>#REF!&lt;&gt;#REF!</formula>
    </cfRule>
  </conditionalFormatting>
  <conditionalFormatting sqref="A12:A13">
    <cfRule type="expression" dxfId="83" priority="42" stopIfTrue="1">
      <formula>#REF!&lt;&gt;XEO1047107</formula>
    </cfRule>
  </conditionalFormatting>
  <conditionalFormatting sqref="A20">
    <cfRule type="expression" dxfId="82" priority="33" stopIfTrue="1">
      <formula>#REF!&lt;&gt;#REF!</formula>
    </cfRule>
  </conditionalFormatting>
  <conditionalFormatting sqref="A18">
    <cfRule type="expression" dxfId="81" priority="34" stopIfTrue="1">
      <formula>#REF!&lt;&gt;#REF!</formula>
    </cfRule>
  </conditionalFormatting>
  <conditionalFormatting sqref="A21">
    <cfRule type="expression" dxfId="80" priority="35" stopIfTrue="1">
      <formula>#REF!&lt;&gt;#REF!</formula>
    </cfRule>
  </conditionalFormatting>
  <conditionalFormatting sqref="A22:A23">
    <cfRule type="expression" dxfId="79" priority="32" stopIfTrue="1">
      <formula>#REF!&lt;&gt;XEO1047117</formula>
    </cfRule>
  </conditionalFormatting>
  <conditionalFormatting sqref="F4:G4">
    <cfRule type="expression" dxfId="78" priority="52" stopIfTrue="1">
      <formula>C1048504&lt;&gt;#REF!</formula>
    </cfRule>
  </conditionalFormatting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1"/>
  <sheetViews>
    <sheetView workbookViewId="0">
      <selection sqref="A1:G1"/>
    </sheetView>
  </sheetViews>
  <sheetFormatPr defaultRowHeight="14.4" x14ac:dyDescent="0.3"/>
  <cols>
    <col min="1" max="1" width="29.109375" style="78" customWidth="1"/>
    <col min="2" max="4" width="9.33203125" customWidth="1"/>
    <col min="5" max="7" width="9" customWidth="1"/>
  </cols>
  <sheetData>
    <row r="1" spans="1:7" ht="27" customHeight="1" x14ac:dyDescent="0.3">
      <c r="A1" s="415" t="s">
        <v>215</v>
      </c>
      <c r="B1" s="416"/>
      <c r="C1" s="416"/>
      <c r="D1" s="416"/>
      <c r="E1" s="416"/>
      <c r="F1" s="416"/>
      <c r="G1" s="416"/>
    </row>
    <row r="2" spans="1:7" ht="12.75" customHeight="1" thickBot="1" x14ac:dyDescent="0.35">
      <c r="A2" s="239"/>
      <c r="B2" s="240"/>
      <c r="C2" s="240"/>
      <c r="D2" s="240"/>
      <c r="E2" s="241"/>
      <c r="F2" s="241"/>
      <c r="G2" s="242" t="s">
        <v>157</v>
      </c>
    </row>
    <row r="3" spans="1:7" ht="12" customHeight="1" x14ac:dyDescent="0.3">
      <c r="A3" s="417"/>
      <c r="B3" s="419" t="s">
        <v>59</v>
      </c>
      <c r="C3" s="421" t="s">
        <v>78</v>
      </c>
      <c r="D3" s="422"/>
      <c r="E3" s="421" t="s">
        <v>55</v>
      </c>
      <c r="F3" s="423"/>
      <c r="G3" s="423"/>
    </row>
    <row r="4" spans="1:7" ht="24.75" customHeight="1" thickBot="1" x14ac:dyDescent="0.35">
      <c r="A4" s="418"/>
      <c r="B4" s="420"/>
      <c r="C4" s="148" t="s">
        <v>20</v>
      </c>
      <c r="D4" s="149" t="s">
        <v>53</v>
      </c>
      <c r="E4" s="243" t="s">
        <v>73</v>
      </c>
      <c r="F4" s="151" t="s">
        <v>20</v>
      </c>
      <c r="G4" s="152" t="s">
        <v>53</v>
      </c>
    </row>
    <row r="5" spans="1:7" ht="18" customHeight="1" x14ac:dyDescent="0.3">
      <c r="A5" s="79" t="s">
        <v>54</v>
      </c>
      <c r="B5" s="244">
        <f>SUM(B7+B13+B14+B15)</f>
        <v>257716</v>
      </c>
      <c r="C5" s="244">
        <f t="shared" ref="C5:D5" si="0">SUM(C7+C13+C14+C15)</f>
        <v>178820</v>
      </c>
      <c r="D5" s="244">
        <f t="shared" si="0"/>
        <v>78896</v>
      </c>
      <c r="E5" s="247">
        <v>100</v>
      </c>
      <c r="F5" s="247">
        <v>100</v>
      </c>
      <c r="G5" s="248">
        <v>100</v>
      </c>
    </row>
    <row r="6" spans="1:7" ht="12.75" customHeight="1" x14ac:dyDescent="0.3">
      <c r="A6" s="197" t="s">
        <v>175</v>
      </c>
      <c r="B6" s="244"/>
      <c r="C6" s="244"/>
      <c r="D6" s="244"/>
      <c r="E6" s="251"/>
      <c r="F6" s="252"/>
      <c r="G6" s="253"/>
    </row>
    <row r="7" spans="1:7" ht="12.75" customHeight="1" x14ac:dyDescent="0.3">
      <c r="A7" s="16" t="s">
        <v>76</v>
      </c>
      <c r="B7" s="244">
        <f t="shared" ref="B7:B25" si="1">C7+D7</f>
        <v>201560</v>
      </c>
      <c r="C7" s="249">
        <v>130872</v>
      </c>
      <c r="D7" s="250">
        <v>70688</v>
      </c>
      <c r="E7" s="209">
        <v>78.488179655222098</v>
      </c>
      <c r="F7" s="209">
        <v>73.456741617179873</v>
      </c>
      <c r="G7" s="210">
        <v>89.886954641980637</v>
      </c>
    </row>
    <row r="8" spans="1:7" ht="12.75" customHeight="1" x14ac:dyDescent="0.3">
      <c r="A8" s="16" t="s">
        <v>83</v>
      </c>
      <c r="B8" s="244"/>
      <c r="C8" s="249"/>
      <c r="D8" s="250"/>
      <c r="E8" s="209"/>
      <c r="F8" s="254"/>
      <c r="G8" s="210"/>
    </row>
    <row r="9" spans="1:7" ht="12.75" customHeight="1" x14ac:dyDescent="0.3">
      <c r="A9" s="42" t="s">
        <v>84</v>
      </c>
      <c r="B9" s="244">
        <f t="shared" si="1"/>
        <v>135430</v>
      </c>
      <c r="C9" s="249">
        <v>89627</v>
      </c>
      <c r="D9" s="250">
        <v>45803</v>
      </c>
      <c r="E9" s="209">
        <v>52.736922855262591</v>
      </c>
      <c r="F9" s="209">
        <v>50.306462657581307</v>
      </c>
      <c r="G9" s="210">
        <v>58.243155605854454</v>
      </c>
    </row>
    <row r="10" spans="1:7" ht="12.75" customHeight="1" x14ac:dyDescent="0.3">
      <c r="A10" s="42" t="s">
        <v>85</v>
      </c>
      <c r="B10" s="244">
        <f t="shared" si="1"/>
        <v>1797</v>
      </c>
      <c r="C10" s="249">
        <v>1373</v>
      </c>
      <c r="D10" s="250">
        <v>424</v>
      </c>
      <c r="E10" s="209">
        <v>0.69975818039508886</v>
      </c>
      <c r="F10" s="209">
        <v>0.77064693930243267</v>
      </c>
      <c r="G10" s="210">
        <v>0.53915896288195719</v>
      </c>
    </row>
    <row r="11" spans="1:7" ht="12.75" customHeight="1" x14ac:dyDescent="0.3">
      <c r="A11" s="42" t="s">
        <v>86</v>
      </c>
      <c r="B11" s="244">
        <f t="shared" si="1"/>
        <v>47448</v>
      </c>
      <c r="C11" s="66">
        <v>31014</v>
      </c>
      <c r="D11" s="250">
        <v>16434</v>
      </c>
      <c r="E11" s="209">
        <v>18.476419667994531</v>
      </c>
      <c r="F11" s="209">
        <v>17.407752494920352</v>
      </c>
      <c r="G11" s="210">
        <v>20.897496216986049</v>
      </c>
    </row>
    <row r="12" spans="1:7" ht="12.75" customHeight="1" x14ac:dyDescent="0.3">
      <c r="A12" s="42" t="s">
        <v>63</v>
      </c>
      <c r="B12" s="244">
        <f t="shared" si="1"/>
        <v>16885</v>
      </c>
      <c r="C12" s="66">
        <v>8858</v>
      </c>
      <c r="D12" s="250">
        <v>8027</v>
      </c>
      <c r="E12" s="209" t="s">
        <v>155</v>
      </c>
      <c r="F12" s="80" t="s">
        <v>155</v>
      </c>
      <c r="G12" s="210" t="s">
        <v>155</v>
      </c>
    </row>
    <row r="13" spans="1:7" ht="12.75" customHeight="1" x14ac:dyDescent="0.3">
      <c r="A13" s="16" t="s">
        <v>77</v>
      </c>
      <c r="B13" s="244">
        <f t="shared" si="1"/>
        <v>4594</v>
      </c>
      <c r="C13" s="66">
        <v>2192</v>
      </c>
      <c r="D13" s="250">
        <v>2402</v>
      </c>
      <c r="E13" s="209">
        <v>1.788919911371752</v>
      </c>
      <c r="F13" s="209">
        <v>1.2303409256743862</v>
      </c>
      <c r="G13" s="210">
        <v>3.0543863887793901</v>
      </c>
    </row>
    <row r="14" spans="1:7" ht="12.75" customHeight="1" x14ac:dyDescent="0.3">
      <c r="A14" s="16" t="s">
        <v>107</v>
      </c>
      <c r="B14" s="244">
        <f t="shared" si="1"/>
        <v>50649</v>
      </c>
      <c r="C14" s="66">
        <v>45098</v>
      </c>
      <c r="D14" s="250">
        <v>5551</v>
      </c>
      <c r="E14" s="209">
        <v>19.722900433406153</v>
      </c>
      <c r="F14" s="209">
        <v>25.312917457145744</v>
      </c>
      <c r="G14" s="210">
        <v>7.0586589692399642</v>
      </c>
    </row>
    <row r="15" spans="1:7" ht="12.75" customHeight="1" x14ac:dyDescent="0.3">
      <c r="A15" s="16" t="s">
        <v>63</v>
      </c>
      <c r="B15" s="244">
        <f t="shared" si="1"/>
        <v>913</v>
      </c>
      <c r="C15" s="66">
        <v>658</v>
      </c>
      <c r="D15" s="250">
        <v>255</v>
      </c>
      <c r="E15" s="209" t="s">
        <v>155</v>
      </c>
      <c r="F15" s="80" t="s">
        <v>155</v>
      </c>
      <c r="G15" s="210" t="s">
        <v>155</v>
      </c>
    </row>
    <row r="16" spans="1:7" ht="12.75" customHeight="1" x14ac:dyDescent="0.3">
      <c r="A16" s="197" t="s">
        <v>176</v>
      </c>
      <c r="B16" s="244"/>
      <c r="C16" s="325"/>
      <c r="D16" s="316"/>
      <c r="E16" s="289"/>
      <c r="F16" s="289"/>
      <c r="G16" s="291"/>
    </row>
    <row r="17" spans="1:7" ht="12.75" customHeight="1" x14ac:dyDescent="0.3">
      <c r="A17" s="16" t="s">
        <v>76</v>
      </c>
      <c r="B17" s="244">
        <f t="shared" si="1"/>
        <v>170695</v>
      </c>
      <c r="C17" s="249">
        <v>111382</v>
      </c>
      <c r="D17" s="250">
        <v>59313</v>
      </c>
      <c r="E17" s="209">
        <v>66.855318815603951</v>
      </c>
      <c r="F17" s="209">
        <v>62.832547329467246</v>
      </c>
      <c r="G17" s="210">
        <v>75.991646594577972</v>
      </c>
    </row>
    <row r="18" spans="1:7" ht="12.75" customHeight="1" x14ac:dyDescent="0.3">
      <c r="A18" s="16" t="s">
        <v>83</v>
      </c>
      <c r="B18" s="290"/>
      <c r="C18" s="290"/>
      <c r="D18" s="290"/>
      <c r="E18" s="209"/>
      <c r="F18" s="209"/>
      <c r="G18" s="210"/>
    </row>
    <row r="19" spans="1:7" ht="12.75" customHeight="1" x14ac:dyDescent="0.3">
      <c r="A19" s="42" t="s">
        <v>84</v>
      </c>
      <c r="B19" s="244">
        <f t="shared" si="1"/>
        <v>133011</v>
      </c>
      <c r="C19" s="249">
        <v>88305</v>
      </c>
      <c r="D19" s="250">
        <v>44706</v>
      </c>
      <c r="E19" s="209">
        <v>52.095801347328837</v>
      </c>
      <c r="F19" s="209">
        <v>49.814405307218451</v>
      </c>
      <c r="G19" s="210">
        <v>57.277199815507608</v>
      </c>
    </row>
    <row r="20" spans="1:7" ht="12.75" customHeight="1" x14ac:dyDescent="0.3">
      <c r="A20" s="42" t="s">
        <v>85</v>
      </c>
      <c r="B20" s="244">
        <f t="shared" si="1"/>
        <v>847</v>
      </c>
      <c r="C20" s="249">
        <v>677</v>
      </c>
      <c r="D20" s="250">
        <v>170</v>
      </c>
      <c r="E20" s="209">
        <v>0.33174056086479714</v>
      </c>
      <c r="F20" s="209">
        <v>0.38190762010063856</v>
      </c>
      <c r="G20" s="210">
        <v>0.21780351560498129</v>
      </c>
    </row>
    <row r="21" spans="1:7" ht="12.75" customHeight="1" x14ac:dyDescent="0.3">
      <c r="A21" s="42" t="s">
        <v>86</v>
      </c>
      <c r="B21" s="244">
        <f t="shared" si="1"/>
        <v>24245</v>
      </c>
      <c r="C21" s="66">
        <v>15973</v>
      </c>
      <c r="D21" s="250">
        <v>8272</v>
      </c>
      <c r="E21" s="209">
        <v>9.4959266802443985</v>
      </c>
      <c r="F21" s="209">
        <v>9.0106505404246686</v>
      </c>
      <c r="G21" s="210">
        <v>10.598062829908267</v>
      </c>
    </row>
    <row r="22" spans="1:7" ht="12.75" customHeight="1" x14ac:dyDescent="0.3">
      <c r="A22" s="42" t="s">
        <v>63</v>
      </c>
      <c r="B22" s="244">
        <f t="shared" si="1"/>
        <v>12592</v>
      </c>
      <c r="C22" s="66">
        <v>6427</v>
      </c>
      <c r="D22" s="250">
        <v>6165</v>
      </c>
      <c r="E22" s="209" t="s">
        <v>155</v>
      </c>
      <c r="F22" s="80" t="s">
        <v>155</v>
      </c>
      <c r="G22" s="210" t="s">
        <v>155</v>
      </c>
    </row>
    <row r="23" spans="1:7" ht="12.75" customHeight="1" x14ac:dyDescent="0.3">
      <c r="A23" s="16" t="s">
        <v>77</v>
      </c>
      <c r="B23" s="244">
        <f t="shared" si="1"/>
        <v>6712</v>
      </c>
      <c r="C23" s="66">
        <v>3699</v>
      </c>
      <c r="D23" s="250">
        <v>3013</v>
      </c>
      <c r="E23" s="209">
        <v>2.6288579038069875</v>
      </c>
      <c r="F23" s="209">
        <v>2.0866710291761628</v>
      </c>
      <c r="G23" s="210">
        <v>3.8602470148106387</v>
      </c>
    </row>
    <row r="24" spans="1:7" ht="12.75" customHeight="1" x14ac:dyDescent="0.3">
      <c r="A24" s="16" t="s">
        <v>107</v>
      </c>
      <c r="B24" s="244">
        <f t="shared" si="1"/>
        <v>77913</v>
      </c>
      <c r="C24" s="66">
        <v>62187</v>
      </c>
      <c r="D24" s="250">
        <v>15726</v>
      </c>
      <c r="E24" s="209">
        <v>30.515823280589068</v>
      </c>
      <c r="F24" s="209">
        <v>35.080781641356587</v>
      </c>
      <c r="G24" s="210">
        <v>20.148106390611385</v>
      </c>
    </row>
    <row r="25" spans="1:7" ht="12.75" customHeight="1" x14ac:dyDescent="0.3">
      <c r="A25" s="16" t="s">
        <v>63</v>
      </c>
      <c r="B25" s="244">
        <f t="shared" si="1"/>
        <v>2396</v>
      </c>
      <c r="C25" s="66">
        <v>1552</v>
      </c>
      <c r="D25" s="250">
        <v>844</v>
      </c>
      <c r="E25" s="209" t="s">
        <v>155</v>
      </c>
      <c r="F25" s="80" t="s">
        <v>155</v>
      </c>
      <c r="G25" s="210" t="s">
        <v>155</v>
      </c>
    </row>
    <row r="30" spans="1:7" x14ac:dyDescent="0.3">
      <c r="A30" s="173"/>
    </row>
    <row r="31" spans="1:7" x14ac:dyDescent="0.3">
      <c r="A31" s="174"/>
    </row>
  </sheetData>
  <mergeCells count="5">
    <mergeCell ref="A1:G1"/>
    <mergeCell ref="A3:A4"/>
    <mergeCell ref="B3:B4"/>
    <mergeCell ref="C3:D3"/>
    <mergeCell ref="E3:G3"/>
  </mergeCells>
  <conditionalFormatting sqref="E3">
    <cfRule type="expression" dxfId="77" priority="78" stopIfTrue="1">
      <formula>C2&lt;&gt;#REF!</formula>
    </cfRule>
  </conditionalFormatting>
  <conditionalFormatting sqref="B3">
    <cfRule type="expression" dxfId="76" priority="79" stopIfTrue="1">
      <formula>#REF!&lt;&gt;#REF!</formula>
    </cfRule>
  </conditionalFormatting>
  <conditionalFormatting sqref="A10">
    <cfRule type="expression" dxfId="75" priority="80" stopIfTrue="1">
      <formula>#REF!&lt;&gt;#REF!</formula>
    </cfRule>
  </conditionalFormatting>
  <conditionalFormatting sqref="C4:D4">
    <cfRule type="expression" dxfId="74" priority="81" stopIfTrue="1">
      <formula>#REF!&lt;&gt;#REF!</formula>
    </cfRule>
  </conditionalFormatting>
  <conditionalFormatting sqref="A4">
    <cfRule type="expression" dxfId="73" priority="83" stopIfTrue="1">
      <formula>#REF!&lt;&gt;#REF!</formula>
    </cfRule>
  </conditionalFormatting>
  <conditionalFormatting sqref="C3">
    <cfRule type="expression" dxfId="72" priority="84" stopIfTrue="1">
      <formula>#REF!&lt;&gt;#REF!</formula>
    </cfRule>
  </conditionalFormatting>
  <conditionalFormatting sqref="A3">
    <cfRule type="expression" dxfId="71" priority="85" stopIfTrue="1">
      <formula>#REF!&lt;&gt;#REF!</formula>
    </cfRule>
  </conditionalFormatting>
  <conditionalFormatting sqref="A8">
    <cfRule type="expression" dxfId="70" priority="86" stopIfTrue="1">
      <formula>#REF!&lt;&gt;#REF!</formula>
    </cfRule>
  </conditionalFormatting>
  <conditionalFormatting sqref="A11">
    <cfRule type="expression" dxfId="69" priority="87" stopIfTrue="1">
      <formula>#REF!&lt;&gt;#REF!</formula>
    </cfRule>
  </conditionalFormatting>
  <conditionalFormatting sqref="A12:A13">
    <cfRule type="expression" dxfId="68" priority="77" stopIfTrue="1">
      <formula>#REF!&lt;&gt;XEO1047125</formula>
    </cfRule>
  </conditionalFormatting>
  <conditionalFormatting sqref="A20">
    <cfRule type="expression" dxfId="67" priority="64" stopIfTrue="1">
      <formula>#REF!&lt;&gt;#REF!</formula>
    </cfRule>
  </conditionalFormatting>
  <conditionalFormatting sqref="A18">
    <cfRule type="expression" dxfId="66" priority="65" stopIfTrue="1">
      <formula>#REF!&lt;&gt;#REF!</formula>
    </cfRule>
  </conditionalFormatting>
  <conditionalFormatting sqref="A21">
    <cfRule type="expression" dxfId="65" priority="66" stopIfTrue="1">
      <formula>#REF!&lt;&gt;#REF!</formula>
    </cfRule>
  </conditionalFormatting>
  <conditionalFormatting sqref="A22:A23">
    <cfRule type="expression" dxfId="64" priority="63" stopIfTrue="1">
      <formula>#REF!&lt;&gt;XEO1047135</formula>
    </cfRule>
  </conditionalFormatting>
  <conditionalFormatting sqref="F4:G4">
    <cfRule type="expression" dxfId="63" priority="281" stopIfTrue="1">
      <formula>C1048522&lt;&gt;#REF!</formula>
    </cfRule>
  </conditionalFormatting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21</vt:i4>
      </vt:variant>
      <vt:variant>
        <vt:lpstr>Pojmenované oblasti</vt:lpstr>
      </vt:variant>
      <vt:variant>
        <vt:i4>7</vt:i4>
      </vt:variant>
    </vt:vector>
  </HeadingPairs>
  <TitlesOfParts>
    <vt:vector size="28" baseType="lpstr">
      <vt:lpstr>Seznam_text_tab_domacnosti_2021</vt:lpstr>
      <vt:lpstr>6.1.1</vt:lpstr>
      <vt:lpstr>6.1.2</vt:lpstr>
      <vt:lpstr>6.1.3</vt:lpstr>
      <vt:lpstr>6.1.4</vt:lpstr>
      <vt:lpstr>6.2.1</vt:lpstr>
      <vt:lpstr>6.2.2</vt:lpstr>
      <vt:lpstr>6.2.3</vt:lpstr>
      <vt:lpstr>6.2.4</vt:lpstr>
      <vt:lpstr>6.2.5</vt:lpstr>
      <vt:lpstr>6.2.6</vt:lpstr>
      <vt:lpstr>6.2.7</vt:lpstr>
      <vt:lpstr>6.3.1</vt:lpstr>
      <vt:lpstr>6.4.1</vt:lpstr>
      <vt:lpstr>6.P.1</vt:lpstr>
      <vt:lpstr>6.P.2</vt:lpstr>
      <vt:lpstr>6.P.3</vt:lpstr>
      <vt:lpstr>6.P.4.</vt:lpstr>
      <vt:lpstr>6.P.5</vt:lpstr>
      <vt:lpstr>6.P.6</vt:lpstr>
      <vt:lpstr>6.P.7</vt:lpstr>
      <vt:lpstr>'6.1.2'!Oblast_tisku</vt:lpstr>
      <vt:lpstr>'6.2.1'!Oblast_tisku</vt:lpstr>
      <vt:lpstr>'6.2.2'!Oblast_tisku</vt:lpstr>
      <vt:lpstr>'6.3.1'!Oblast_tisku</vt:lpstr>
      <vt:lpstr>'6.P.2'!Oblast_tisku</vt:lpstr>
      <vt:lpstr>'6.P.7'!Oblast_tisku</vt:lpstr>
      <vt:lpstr>Seznam_text_tab_domacnosti_2021!Oblast_tisku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Podhorská Jana</cp:lastModifiedBy>
  <cp:lastPrinted>2023-10-19T07:50:08Z</cp:lastPrinted>
  <dcterms:created xsi:type="dcterms:W3CDTF">2013-01-19T04:52:13Z</dcterms:created>
  <dcterms:modified xsi:type="dcterms:W3CDTF">2023-11-20T12:33:23Z</dcterms:modified>
</cp:coreProperties>
</file>