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O:\61400\61440 - PO4\NPO\Výzvy NPO\FINAL\03_Společné přílohy\"/>
    </mc:Choice>
  </mc:AlternateContent>
  <xr:revisionPtr revIDLastSave="0" documentId="13_ncr:1_{030CBD17-23E9-4AB6-9E55-2577433C72FF}" xr6:coauthVersionLast="36" xr6:coauthVersionMax="36" xr10:uidLastSave="{00000000-0000-0000-0000-000000000000}"/>
  <workbookProtection workbookAlgorithmName="SHA-512" workbookHashValue="oD9qy10kr2ScoEyQYbpSwd/pQMJwXQhBdP1ug1j8H3PJihdG2Nu/UthnUgqfYmeo5fGwd0hqMhpNs+BygVaGqA==" workbookSaltValue="o4Hzwk6asaUP5cfrbDQDHA==" workbookSpinCount="100000" lockStructure="1"/>
  <bookViews>
    <workbookView xWindow="10755" yWindow="-45" windowWidth="9750" windowHeight="8340" tabRatio="817" xr2:uid="{00000000-000D-0000-FFFF-FFFF00000000}"/>
  </bookViews>
  <sheets>
    <sheet name="KATEGORIZACE ZV" sheetId="10" r:id="rId1"/>
    <sheet name=" SOUHRN CZV" sheetId="20" r:id="rId2"/>
    <sheet name="TABULKA ZV K VYPLNĚNÍ" sheetId="21" r:id="rId3"/>
    <sheet name="tabulka ZV- příklad NEVYPLŇOVAT" sheetId="4" r:id="rId4"/>
    <sheet name="pomocné výpočty" sheetId="12" r:id="rId5"/>
    <sheet name="zdroj_skryt" sheetId="22" state="hidden" r:id="rId6"/>
    <sheet name="---" sheetId="16" r:id="rId7"/>
  </sheets>
  <definedNames>
    <definedName name="_xlnm._FilterDatabase" localSheetId="2" hidden="1">'TABULKA ZV K VYPLNĚNÍ'!$A$5:$O$5</definedName>
    <definedName name="_xlnm._FilterDatabase" localSheetId="3" hidden="1">'tabulka ZV- příklad NEVYPLŇOVAT'!$B$5:$O$37</definedName>
    <definedName name="DHM">zdroj_skryt!$C$2:$C$20</definedName>
    <definedName name="DNM">zdroj_skryt!$D$2:$D$6</definedName>
    <definedName name="SLU">zdroj_skryt!$E$2:$E$10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0" l="1"/>
  <c r="K7" i="21" l="1"/>
  <c r="K8" i="21"/>
  <c r="K9" i="21"/>
  <c r="K10" i="21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55" i="21"/>
  <c r="K56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76" i="21"/>
  <c r="K77" i="21"/>
  <c r="K78" i="21"/>
  <c r="K79" i="21"/>
  <c r="K80" i="21"/>
  <c r="K81" i="21"/>
  <c r="K82" i="21"/>
  <c r="K83" i="21"/>
  <c r="K84" i="21"/>
  <c r="K85" i="21"/>
  <c r="K86" i="21"/>
  <c r="K87" i="21"/>
  <c r="K88" i="21"/>
  <c r="K89" i="21"/>
  <c r="K90" i="21"/>
  <c r="K91" i="21"/>
  <c r="K92" i="21"/>
  <c r="K93" i="21"/>
  <c r="K94" i="21"/>
  <c r="K95" i="21"/>
  <c r="K96" i="21"/>
  <c r="K97" i="21"/>
  <c r="K98" i="21"/>
  <c r="K99" i="21"/>
  <c r="K100" i="21"/>
  <c r="K101" i="21"/>
  <c r="K102" i="21"/>
  <c r="K103" i="21"/>
  <c r="K104" i="21"/>
  <c r="K105" i="21"/>
  <c r="K106" i="21"/>
  <c r="K107" i="21"/>
  <c r="K108" i="21"/>
  <c r="K109" i="21"/>
  <c r="K110" i="21"/>
  <c r="K111" i="21"/>
  <c r="K112" i="21"/>
  <c r="K113" i="21"/>
  <c r="K114" i="21"/>
  <c r="K115" i="21"/>
  <c r="K116" i="21"/>
  <c r="K117" i="21"/>
  <c r="K118" i="21"/>
  <c r="K119" i="21"/>
  <c r="K120" i="21"/>
  <c r="K121" i="21"/>
  <c r="K122" i="21"/>
  <c r="K123" i="21"/>
  <c r="K124" i="21"/>
  <c r="K125" i="21"/>
  <c r="K126" i="21"/>
  <c r="K127" i="21"/>
  <c r="K128" i="21"/>
  <c r="K129" i="21"/>
  <c r="K130" i="21"/>
  <c r="K131" i="21"/>
  <c r="K132" i="21"/>
  <c r="K133" i="21"/>
  <c r="K134" i="21"/>
  <c r="K135" i="21"/>
  <c r="K136" i="21"/>
  <c r="K137" i="21"/>
  <c r="K138" i="21"/>
  <c r="K139" i="21"/>
  <c r="K140" i="21"/>
  <c r="K141" i="21"/>
  <c r="K142" i="21"/>
  <c r="K143" i="21"/>
  <c r="K144" i="21"/>
  <c r="K145" i="21"/>
  <c r="K146" i="21"/>
  <c r="K147" i="21"/>
  <c r="K148" i="21"/>
  <c r="K149" i="21"/>
  <c r="K150" i="21"/>
  <c r="K151" i="21"/>
  <c r="K152" i="21"/>
  <c r="K153" i="21"/>
  <c r="K154" i="21"/>
  <c r="K155" i="21"/>
  <c r="K156" i="21"/>
  <c r="K157" i="21"/>
  <c r="K158" i="21"/>
  <c r="K159" i="21"/>
  <c r="K160" i="21"/>
  <c r="K161" i="21"/>
  <c r="K162" i="21"/>
  <c r="K163" i="21"/>
  <c r="K164" i="21"/>
  <c r="K165" i="21"/>
  <c r="K166" i="21"/>
  <c r="K167" i="21"/>
  <c r="K168" i="21"/>
  <c r="K169" i="21"/>
  <c r="K170" i="21"/>
  <c r="K171" i="21"/>
  <c r="K172" i="21"/>
  <c r="K173" i="21"/>
  <c r="K174" i="21"/>
  <c r="K175" i="21"/>
  <c r="K176" i="21"/>
  <c r="K177" i="21"/>
  <c r="K178" i="21"/>
  <c r="K179" i="21"/>
  <c r="K180" i="21"/>
  <c r="K181" i="21"/>
  <c r="K182" i="21"/>
  <c r="K183" i="21"/>
  <c r="K184" i="21"/>
  <c r="K185" i="21"/>
  <c r="K186" i="21"/>
  <c r="K187" i="21"/>
  <c r="K188" i="21"/>
  <c r="K189" i="21"/>
  <c r="K190" i="21"/>
  <c r="K191" i="21"/>
  <c r="K192" i="21"/>
  <c r="K193" i="21"/>
  <c r="K194" i="21"/>
  <c r="K195" i="21"/>
  <c r="K196" i="21"/>
  <c r="K197" i="21"/>
  <c r="K198" i="21"/>
  <c r="K199" i="21"/>
  <c r="K200" i="21"/>
  <c r="K201" i="21"/>
  <c r="K202" i="21"/>
  <c r="K203" i="21"/>
  <c r="K204" i="21"/>
  <c r="K205" i="21"/>
  <c r="K206" i="21"/>
  <c r="K207" i="21"/>
  <c r="K208" i="21"/>
  <c r="K209" i="21"/>
  <c r="K210" i="21"/>
  <c r="K211" i="21"/>
  <c r="K212" i="21"/>
  <c r="K213" i="21"/>
  <c r="K214" i="21"/>
  <c r="K215" i="21"/>
  <c r="K216" i="21"/>
  <c r="K217" i="21"/>
  <c r="K218" i="21"/>
  <c r="K219" i="21"/>
  <c r="K220" i="21"/>
  <c r="K221" i="21"/>
  <c r="K222" i="21"/>
  <c r="K223" i="21"/>
  <c r="K224" i="21"/>
  <c r="K225" i="21"/>
  <c r="K226" i="21"/>
  <c r="K227" i="21"/>
  <c r="K228" i="21"/>
  <c r="K229" i="21"/>
  <c r="K230" i="21"/>
  <c r="K231" i="21"/>
  <c r="K232" i="21"/>
  <c r="K233" i="21"/>
  <c r="K234" i="21"/>
  <c r="K235" i="21"/>
  <c r="K236" i="21"/>
  <c r="K237" i="21"/>
  <c r="K238" i="21"/>
  <c r="K239" i="21"/>
  <c r="K240" i="21"/>
  <c r="K241" i="21"/>
  <c r="K242" i="21"/>
  <c r="K243" i="21"/>
  <c r="K244" i="21"/>
  <c r="K245" i="21"/>
  <c r="K246" i="21"/>
  <c r="K247" i="21"/>
  <c r="K248" i="21"/>
  <c r="K249" i="21"/>
  <c r="K250" i="21"/>
  <c r="K251" i="21"/>
  <c r="K252" i="21"/>
  <c r="K253" i="21"/>
  <c r="K254" i="21"/>
  <c r="K255" i="21"/>
  <c r="K256" i="21"/>
  <c r="K257" i="21"/>
  <c r="K258" i="21"/>
  <c r="K259" i="21"/>
  <c r="K260" i="21"/>
  <c r="K261" i="21"/>
  <c r="K262" i="21"/>
  <c r="K263" i="21"/>
  <c r="K264" i="21"/>
  <c r="K265" i="21"/>
  <c r="K266" i="21"/>
  <c r="K267" i="21"/>
  <c r="K268" i="21"/>
  <c r="K269" i="21"/>
  <c r="K270" i="21"/>
  <c r="K271" i="21"/>
  <c r="K272" i="21"/>
  <c r="K273" i="21"/>
  <c r="K274" i="21"/>
  <c r="K275" i="21"/>
  <c r="K276" i="21"/>
  <c r="K277" i="21"/>
  <c r="K278" i="21"/>
  <c r="K279" i="21"/>
  <c r="K280" i="21"/>
  <c r="K281" i="21"/>
  <c r="K282" i="21"/>
  <c r="K283" i="21"/>
  <c r="K284" i="21"/>
  <c r="K285" i="21"/>
  <c r="K286" i="21"/>
  <c r="K287" i="21"/>
  <c r="K288" i="21"/>
  <c r="K289" i="21"/>
  <c r="K290" i="21"/>
  <c r="K291" i="21"/>
  <c r="K292" i="21"/>
  <c r="K293" i="21"/>
  <c r="K294" i="21"/>
  <c r="K295" i="21"/>
  <c r="K296" i="21"/>
  <c r="K297" i="21"/>
  <c r="K298" i="21"/>
  <c r="K299" i="21"/>
  <c r="K300" i="21"/>
  <c r="K301" i="21"/>
  <c r="K302" i="21"/>
  <c r="K303" i="21"/>
  <c r="K304" i="21"/>
  <c r="K305" i="21"/>
  <c r="K306" i="21"/>
  <c r="K307" i="21"/>
  <c r="K308" i="21"/>
  <c r="K309" i="21"/>
  <c r="K310" i="21"/>
  <c r="K311" i="21"/>
  <c r="K312" i="21"/>
  <c r="K313" i="21"/>
  <c r="K314" i="21"/>
  <c r="K315" i="21"/>
  <c r="K316" i="21"/>
  <c r="K317" i="21"/>
  <c r="K318" i="21"/>
  <c r="K319" i="21"/>
  <c r="K320" i="21"/>
  <c r="K321" i="21"/>
  <c r="K322" i="21"/>
  <c r="K323" i="21"/>
  <c r="K324" i="21"/>
  <c r="K325" i="21"/>
  <c r="K326" i="21"/>
  <c r="K327" i="21"/>
  <c r="K328" i="21"/>
  <c r="K329" i="21"/>
  <c r="K330" i="21"/>
  <c r="K331" i="21"/>
  <c r="K332" i="21"/>
  <c r="K333" i="21"/>
  <c r="K334" i="21"/>
  <c r="K335" i="21"/>
  <c r="K336" i="21"/>
  <c r="K337" i="21"/>
  <c r="K338" i="21"/>
  <c r="K339" i="21"/>
  <c r="K340" i="21"/>
  <c r="K341" i="21"/>
  <c r="K342" i="21"/>
  <c r="K343" i="21"/>
  <c r="K344" i="21"/>
  <c r="K345" i="21"/>
  <c r="K346" i="21"/>
  <c r="K347" i="21"/>
  <c r="K348" i="21"/>
  <c r="K349" i="21"/>
  <c r="K350" i="21"/>
  <c r="K351" i="21"/>
  <c r="K352" i="21"/>
  <c r="K353" i="21"/>
  <c r="K354" i="21"/>
  <c r="K355" i="21"/>
  <c r="K356" i="21"/>
  <c r="K357" i="21"/>
  <c r="K358" i="21"/>
  <c r="K359" i="21"/>
  <c r="K360" i="21"/>
  <c r="K361" i="21"/>
  <c r="K362" i="21"/>
  <c r="K363" i="21"/>
  <c r="K364" i="21"/>
  <c r="K365" i="21"/>
  <c r="K366" i="21"/>
  <c r="K367" i="21"/>
  <c r="K368" i="21"/>
  <c r="K369" i="21"/>
  <c r="K370" i="21"/>
  <c r="K371" i="21"/>
  <c r="K372" i="21"/>
  <c r="K373" i="21"/>
  <c r="K374" i="21"/>
  <c r="K375" i="21"/>
  <c r="K376" i="21"/>
  <c r="K377" i="21"/>
  <c r="K378" i="21"/>
  <c r="K379" i="21"/>
  <c r="K380" i="21"/>
  <c r="K381" i="21"/>
  <c r="K382" i="21"/>
  <c r="K383" i="21"/>
  <c r="K384" i="21"/>
  <c r="K385" i="21"/>
  <c r="K386" i="21"/>
  <c r="K387" i="21"/>
  <c r="K388" i="21"/>
  <c r="K389" i="21"/>
  <c r="K390" i="21"/>
  <c r="K391" i="21"/>
  <c r="K392" i="21"/>
  <c r="K393" i="21"/>
  <c r="K394" i="21"/>
  <c r="K395" i="21"/>
  <c r="K396" i="21"/>
  <c r="K397" i="21"/>
  <c r="K398" i="21"/>
  <c r="K399" i="21"/>
  <c r="K400" i="21"/>
  <c r="K401" i="21"/>
  <c r="K402" i="21"/>
  <c r="K403" i="21"/>
  <c r="K404" i="21"/>
  <c r="K405" i="21"/>
  <c r="K406" i="21"/>
  <c r="K407" i="21"/>
  <c r="K408" i="21"/>
  <c r="K409" i="21"/>
  <c r="K410" i="21"/>
  <c r="K411" i="21"/>
  <c r="K412" i="21"/>
  <c r="K413" i="21"/>
  <c r="K414" i="21"/>
  <c r="K415" i="21"/>
  <c r="K416" i="21"/>
  <c r="K417" i="21"/>
  <c r="K418" i="21"/>
  <c r="K419" i="21"/>
  <c r="K420" i="21"/>
  <c r="K421" i="21"/>
  <c r="K422" i="21"/>
  <c r="K423" i="21"/>
  <c r="K424" i="21"/>
  <c r="K425" i="21"/>
  <c r="K426" i="21"/>
  <c r="K427" i="21"/>
  <c r="K428" i="21"/>
  <c r="K429" i="21"/>
  <c r="K430" i="21"/>
  <c r="K431" i="21"/>
  <c r="K432" i="21"/>
  <c r="K433" i="21"/>
  <c r="K434" i="21"/>
  <c r="K435" i="21"/>
  <c r="K436" i="21"/>
  <c r="K437" i="21"/>
  <c r="K438" i="21"/>
  <c r="K439" i="21"/>
  <c r="K440" i="21"/>
  <c r="K441" i="21"/>
  <c r="K442" i="21"/>
  <c r="K443" i="21"/>
  <c r="K444" i="21"/>
  <c r="K445" i="21"/>
  <c r="K446" i="21"/>
  <c r="K447" i="21"/>
  <c r="K448" i="21"/>
  <c r="K449" i="21"/>
  <c r="K450" i="21"/>
  <c r="K451" i="21"/>
  <c r="K452" i="21"/>
  <c r="K453" i="21"/>
  <c r="K454" i="21"/>
  <c r="K455" i="21"/>
  <c r="K456" i="21"/>
  <c r="K457" i="21"/>
  <c r="K458" i="21"/>
  <c r="K459" i="21"/>
  <c r="K460" i="21"/>
  <c r="K461" i="21"/>
  <c r="K462" i="21"/>
  <c r="K463" i="21"/>
  <c r="K464" i="21"/>
  <c r="K465" i="21"/>
  <c r="K466" i="21"/>
  <c r="K467" i="21"/>
  <c r="K468" i="21"/>
  <c r="K469" i="21"/>
  <c r="K470" i="21"/>
  <c r="K471" i="21"/>
  <c r="K472" i="21"/>
  <c r="K473" i="21"/>
  <c r="K474" i="21"/>
  <c r="K475" i="21"/>
  <c r="K476" i="21"/>
  <c r="K477" i="21"/>
  <c r="K478" i="21"/>
  <c r="K479" i="21"/>
  <c r="K480" i="21"/>
  <c r="K481" i="21"/>
  <c r="K482" i="21"/>
  <c r="K483" i="21"/>
  <c r="K484" i="21"/>
  <c r="K485" i="21"/>
  <c r="K486" i="21"/>
  <c r="K487" i="21"/>
  <c r="K488" i="21"/>
  <c r="K489" i="21"/>
  <c r="K490" i="21"/>
  <c r="K491" i="21"/>
  <c r="K492" i="21"/>
  <c r="K493" i="21"/>
  <c r="K494" i="21"/>
  <c r="K495" i="21"/>
  <c r="K496" i="21"/>
  <c r="K497" i="21"/>
  <c r="K498" i="21"/>
  <c r="K499" i="21"/>
  <c r="K500" i="21"/>
  <c r="K501" i="21"/>
  <c r="K502" i="21"/>
  <c r="K503" i="21"/>
  <c r="K504" i="21"/>
  <c r="K505" i="21"/>
  <c r="K6" i="2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J9" i="21" l="1"/>
  <c r="J12" i="21"/>
  <c r="J10" i="21"/>
  <c r="J7" i="21"/>
  <c r="J11" i="21"/>
  <c r="J8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93" i="21"/>
  <c r="J194" i="21"/>
  <c r="J195" i="21"/>
  <c r="J196" i="21"/>
  <c r="J197" i="21"/>
  <c r="J198" i="21"/>
  <c r="J199" i="21"/>
  <c r="J200" i="21"/>
  <c r="J201" i="21"/>
  <c r="J202" i="21"/>
  <c r="J203" i="21"/>
  <c r="J204" i="21"/>
  <c r="J205" i="21"/>
  <c r="J206" i="21"/>
  <c r="J207" i="21"/>
  <c r="J208" i="21"/>
  <c r="J209" i="21"/>
  <c r="J210" i="21"/>
  <c r="J211" i="21"/>
  <c r="J212" i="21"/>
  <c r="J213" i="21"/>
  <c r="J214" i="21"/>
  <c r="J215" i="21"/>
  <c r="J216" i="21"/>
  <c r="J217" i="21"/>
  <c r="J218" i="21"/>
  <c r="J219" i="21"/>
  <c r="J220" i="21"/>
  <c r="J221" i="21"/>
  <c r="J222" i="21"/>
  <c r="J223" i="21"/>
  <c r="J224" i="21"/>
  <c r="J225" i="21"/>
  <c r="J226" i="21"/>
  <c r="J227" i="21"/>
  <c r="J228" i="21"/>
  <c r="J229" i="21"/>
  <c r="J230" i="21"/>
  <c r="J231" i="21"/>
  <c r="J232" i="21"/>
  <c r="J233" i="21"/>
  <c r="J234" i="21"/>
  <c r="J235" i="21"/>
  <c r="J236" i="21"/>
  <c r="J237" i="21"/>
  <c r="J238" i="21"/>
  <c r="J239" i="21"/>
  <c r="J240" i="21"/>
  <c r="J241" i="21"/>
  <c r="J242" i="21"/>
  <c r="J243" i="21"/>
  <c r="J244" i="21"/>
  <c r="J245" i="21"/>
  <c r="J246" i="21"/>
  <c r="J247" i="21"/>
  <c r="J248" i="21"/>
  <c r="J249" i="21"/>
  <c r="J250" i="21"/>
  <c r="J251" i="21"/>
  <c r="J252" i="21"/>
  <c r="J253" i="21"/>
  <c r="J254" i="21"/>
  <c r="J255" i="21"/>
  <c r="J256" i="21"/>
  <c r="J257" i="21"/>
  <c r="J258" i="21"/>
  <c r="J259" i="21"/>
  <c r="J260" i="21"/>
  <c r="J261" i="21"/>
  <c r="J262" i="21"/>
  <c r="J263" i="21"/>
  <c r="J264" i="21"/>
  <c r="J265" i="21"/>
  <c r="J266" i="21"/>
  <c r="J267" i="21"/>
  <c r="J268" i="21"/>
  <c r="J269" i="21"/>
  <c r="J270" i="21"/>
  <c r="J271" i="21"/>
  <c r="J272" i="21"/>
  <c r="J273" i="21"/>
  <c r="J274" i="21"/>
  <c r="J275" i="21"/>
  <c r="J276" i="21"/>
  <c r="J277" i="21"/>
  <c r="J278" i="21"/>
  <c r="J279" i="21"/>
  <c r="J280" i="21"/>
  <c r="J281" i="21"/>
  <c r="J282" i="21"/>
  <c r="J283" i="21"/>
  <c r="J284" i="21"/>
  <c r="J285" i="21"/>
  <c r="J286" i="21"/>
  <c r="J287" i="21"/>
  <c r="J288" i="21"/>
  <c r="J289" i="21"/>
  <c r="J290" i="21"/>
  <c r="J291" i="21"/>
  <c r="J292" i="21"/>
  <c r="J293" i="21"/>
  <c r="J294" i="21"/>
  <c r="J295" i="21"/>
  <c r="J296" i="21"/>
  <c r="J297" i="21"/>
  <c r="J298" i="21"/>
  <c r="J299" i="21"/>
  <c r="J300" i="21"/>
  <c r="J301" i="21"/>
  <c r="J302" i="21"/>
  <c r="J303" i="21"/>
  <c r="J304" i="21"/>
  <c r="J305" i="21"/>
  <c r="J306" i="21"/>
  <c r="J307" i="21"/>
  <c r="J308" i="21"/>
  <c r="J309" i="21"/>
  <c r="J310" i="21"/>
  <c r="J311" i="21"/>
  <c r="J312" i="21"/>
  <c r="J313" i="21"/>
  <c r="J314" i="21"/>
  <c r="J315" i="21"/>
  <c r="J316" i="21"/>
  <c r="J317" i="21"/>
  <c r="J318" i="21"/>
  <c r="J319" i="21"/>
  <c r="J320" i="21"/>
  <c r="J321" i="21"/>
  <c r="J322" i="21"/>
  <c r="J323" i="21"/>
  <c r="J324" i="21"/>
  <c r="J325" i="21"/>
  <c r="J326" i="21"/>
  <c r="J327" i="21"/>
  <c r="J328" i="21"/>
  <c r="J329" i="21"/>
  <c r="J330" i="21"/>
  <c r="J331" i="21"/>
  <c r="J332" i="21"/>
  <c r="J333" i="21"/>
  <c r="J334" i="21"/>
  <c r="J335" i="21"/>
  <c r="J336" i="21"/>
  <c r="J337" i="21"/>
  <c r="J338" i="21"/>
  <c r="J339" i="21"/>
  <c r="J340" i="21"/>
  <c r="J341" i="21"/>
  <c r="J342" i="21"/>
  <c r="J343" i="21"/>
  <c r="J344" i="21"/>
  <c r="J345" i="21"/>
  <c r="J346" i="21"/>
  <c r="J347" i="21"/>
  <c r="J348" i="21"/>
  <c r="J349" i="21"/>
  <c r="J350" i="21"/>
  <c r="J351" i="21"/>
  <c r="J352" i="21"/>
  <c r="J353" i="21"/>
  <c r="J354" i="21"/>
  <c r="J355" i="21"/>
  <c r="J356" i="21"/>
  <c r="J357" i="21"/>
  <c r="J358" i="21"/>
  <c r="J359" i="21"/>
  <c r="J360" i="21"/>
  <c r="J361" i="21"/>
  <c r="J362" i="21"/>
  <c r="J363" i="21"/>
  <c r="J364" i="21"/>
  <c r="J365" i="21"/>
  <c r="J366" i="21"/>
  <c r="J367" i="21"/>
  <c r="J368" i="21"/>
  <c r="J369" i="21"/>
  <c r="J370" i="21"/>
  <c r="J371" i="21"/>
  <c r="J372" i="21"/>
  <c r="J373" i="21"/>
  <c r="J374" i="21"/>
  <c r="J375" i="21"/>
  <c r="J376" i="21"/>
  <c r="J377" i="21"/>
  <c r="J378" i="21"/>
  <c r="J379" i="21"/>
  <c r="J380" i="21"/>
  <c r="J381" i="21"/>
  <c r="J382" i="21"/>
  <c r="J383" i="21"/>
  <c r="J384" i="21"/>
  <c r="J385" i="21"/>
  <c r="J386" i="21"/>
  <c r="J387" i="21"/>
  <c r="J388" i="21"/>
  <c r="J389" i="21"/>
  <c r="J390" i="21"/>
  <c r="J391" i="21"/>
  <c r="J392" i="21"/>
  <c r="J393" i="21"/>
  <c r="J394" i="21"/>
  <c r="J395" i="21"/>
  <c r="J396" i="21"/>
  <c r="J397" i="21"/>
  <c r="J398" i="21"/>
  <c r="J399" i="21"/>
  <c r="J400" i="21"/>
  <c r="J401" i="21"/>
  <c r="J402" i="21"/>
  <c r="J403" i="21"/>
  <c r="J404" i="21"/>
  <c r="J405" i="21"/>
  <c r="J406" i="21"/>
  <c r="J407" i="21"/>
  <c r="J408" i="21"/>
  <c r="J409" i="21"/>
  <c r="J410" i="21"/>
  <c r="J411" i="21"/>
  <c r="J412" i="21"/>
  <c r="J413" i="21"/>
  <c r="J414" i="21"/>
  <c r="J415" i="21"/>
  <c r="J416" i="21"/>
  <c r="J417" i="21"/>
  <c r="J418" i="21"/>
  <c r="J419" i="21"/>
  <c r="J420" i="21"/>
  <c r="J421" i="21"/>
  <c r="J422" i="21"/>
  <c r="J423" i="21"/>
  <c r="J424" i="21"/>
  <c r="J425" i="21"/>
  <c r="J426" i="21"/>
  <c r="J427" i="21"/>
  <c r="J428" i="21"/>
  <c r="J429" i="21"/>
  <c r="J430" i="21"/>
  <c r="J431" i="21"/>
  <c r="J432" i="21"/>
  <c r="J433" i="21"/>
  <c r="J434" i="21"/>
  <c r="J435" i="21"/>
  <c r="J436" i="21"/>
  <c r="J437" i="21"/>
  <c r="J438" i="21"/>
  <c r="J439" i="21"/>
  <c r="J440" i="21"/>
  <c r="J441" i="21"/>
  <c r="J442" i="21"/>
  <c r="J443" i="21"/>
  <c r="J444" i="21"/>
  <c r="J445" i="21"/>
  <c r="J446" i="21"/>
  <c r="J447" i="21"/>
  <c r="J448" i="21"/>
  <c r="J449" i="21"/>
  <c r="J450" i="21"/>
  <c r="J451" i="21"/>
  <c r="J452" i="21"/>
  <c r="J453" i="21"/>
  <c r="J454" i="21"/>
  <c r="J455" i="21"/>
  <c r="J456" i="21"/>
  <c r="J457" i="21"/>
  <c r="J458" i="21"/>
  <c r="J459" i="21"/>
  <c r="J460" i="21"/>
  <c r="J461" i="21"/>
  <c r="J462" i="21"/>
  <c r="J463" i="21"/>
  <c r="J464" i="21"/>
  <c r="J465" i="21"/>
  <c r="J466" i="21"/>
  <c r="J467" i="21"/>
  <c r="J468" i="21"/>
  <c r="J469" i="21"/>
  <c r="J470" i="21"/>
  <c r="J471" i="21"/>
  <c r="J472" i="21"/>
  <c r="J473" i="21"/>
  <c r="J474" i="21"/>
  <c r="J475" i="21"/>
  <c r="J476" i="21"/>
  <c r="J477" i="21"/>
  <c r="J478" i="21"/>
  <c r="J479" i="21"/>
  <c r="J480" i="21"/>
  <c r="J481" i="21"/>
  <c r="J482" i="21"/>
  <c r="J483" i="21"/>
  <c r="J484" i="21"/>
  <c r="J485" i="21"/>
  <c r="J486" i="21"/>
  <c r="J487" i="21"/>
  <c r="J488" i="21"/>
  <c r="J489" i="21"/>
  <c r="J490" i="21"/>
  <c r="J491" i="21"/>
  <c r="J492" i="21"/>
  <c r="J493" i="21"/>
  <c r="J494" i="21"/>
  <c r="J495" i="21"/>
  <c r="J496" i="21"/>
  <c r="J497" i="21"/>
  <c r="J498" i="21"/>
  <c r="J499" i="21"/>
  <c r="J500" i="21"/>
  <c r="J501" i="21"/>
  <c r="J502" i="21"/>
  <c r="J503" i="21"/>
  <c r="J504" i="21"/>
  <c r="J505" i="21"/>
  <c r="J6" i="21"/>
  <c r="H6" i="21" l="1"/>
  <c r="L9" i="21"/>
  <c r="L10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L58" i="21"/>
  <c r="L59" i="21"/>
  <c r="L60" i="21"/>
  <c r="L61" i="21"/>
  <c r="L62" i="21"/>
  <c r="L63" i="21"/>
  <c r="L64" i="21"/>
  <c r="L65" i="21"/>
  <c r="L66" i="21"/>
  <c r="L67" i="21"/>
  <c r="L68" i="21"/>
  <c r="L69" i="21"/>
  <c r="L70" i="21"/>
  <c r="L71" i="21"/>
  <c r="L72" i="21"/>
  <c r="L73" i="21"/>
  <c r="L74" i="21"/>
  <c r="L75" i="21"/>
  <c r="L76" i="21"/>
  <c r="L77" i="21"/>
  <c r="L78" i="21"/>
  <c r="L79" i="21"/>
  <c r="L80" i="21"/>
  <c r="L81" i="21"/>
  <c r="L82" i="21"/>
  <c r="L83" i="21"/>
  <c r="L84" i="21"/>
  <c r="L85" i="21"/>
  <c r="L86" i="21"/>
  <c r="L87" i="21"/>
  <c r="L88" i="21"/>
  <c r="L89" i="21"/>
  <c r="L90" i="21"/>
  <c r="L91" i="21"/>
  <c r="L92" i="21"/>
  <c r="L93" i="21"/>
  <c r="L94" i="21"/>
  <c r="L95" i="21"/>
  <c r="L96" i="21"/>
  <c r="L97" i="21"/>
  <c r="L98" i="21"/>
  <c r="L99" i="21"/>
  <c r="L100" i="21"/>
  <c r="L101" i="21"/>
  <c r="L102" i="21"/>
  <c r="L103" i="21"/>
  <c r="L104" i="21"/>
  <c r="L105" i="21"/>
  <c r="L106" i="21"/>
  <c r="L107" i="21"/>
  <c r="L108" i="21"/>
  <c r="L109" i="21"/>
  <c r="L110" i="21"/>
  <c r="L111" i="21"/>
  <c r="L112" i="21"/>
  <c r="L113" i="21"/>
  <c r="L114" i="21"/>
  <c r="L115" i="21"/>
  <c r="L116" i="21"/>
  <c r="L117" i="21"/>
  <c r="L118" i="21"/>
  <c r="L119" i="21"/>
  <c r="L120" i="21"/>
  <c r="L121" i="21"/>
  <c r="L122" i="21"/>
  <c r="L123" i="21"/>
  <c r="L124" i="21"/>
  <c r="L125" i="21"/>
  <c r="L126" i="21"/>
  <c r="L127" i="21"/>
  <c r="L128" i="21"/>
  <c r="L129" i="21"/>
  <c r="L130" i="21"/>
  <c r="L131" i="21"/>
  <c r="L132" i="21"/>
  <c r="L133" i="21"/>
  <c r="L134" i="21"/>
  <c r="L135" i="21"/>
  <c r="L136" i="21"/>
  <c r="L137" i="21"/>
  <c r="L138" i="21"/>
  <c r="L139" i="21"/>
  <c r="L140" i="21"/>
  <c r="L141" i="21"/>
  <c r="L142" i="21"/>
  <c r="L143" i="21"/>
  <c r="L144" i="21"/>
  <c r="L145" i="21"/>
  <c r="L146" i="21"/>
  <c r="L147" i="21"/>
  <c r="L148" i="21"/>
  <c r="L149" i="21"/>
  <c r="L150" i="21"/>
  <c r="L151" i="21"/>
  <c r="L152" i="21"/>
  <c r="L153" i="21"/>
  <c r="L154" i="21"/>
  <c r="L155" i="21"/>
  <c r="L156" i="21"/>
  <c r="L157" i="21"/>
  <c r="L158" i="21"/>
  <c r="L159" i="21"/>
  <c r="L160" i="21"/>
  <c r="L161" i="21"/>
  <c r="L162" i="21"/>
  <c r="L163" i="21"/>
  <c r="L164" i="21"/>
  <c r="L165" i="21"/>
  <c r="L166" i="21"/>
  <c r="L167" i="21"/>
  <c r="L168" i="21"/>
  <c r="L169" i="21"/>
  <c r="L170" i="21"/>
  <c r="L171" i="21"/>
  <c r="L172" i="21"/>
  <c r="L173" i="21"/>
  <c r="L174" i="21"/>
  <c r="L175" i="21"/>
  <c r="L176" i="21"/>
  <c r="L177" i="21"/>
  <c r="L178" i="21"/>
  <c r="L179" i="21"/>
  <c r="L180" i="21"/>
  <c r="L181" i="21"/>
  <c r="L182" i="21"/>
  <c r="L183" i="21"/>
  <c r="L184" i="21"/>
  <c r="L185" i="21"/>
  <c r="L186" i="21"/>
  <c r="L187" i="21"/>
  <c r="L188" i="21"/>
  <c r="L189" i="21"/>
  <c r="L190" i="21"/>
  <c r="L191" i="21"/>
  <c r="L192" i="21"/>
  <c r="L193" i="21"/>
  <c r="L194" i="21"/>
  <c r="L195" i="21"/>
  <c r="L196" i="21"/>
  <c r="L197" i="21"/>
  <c r="L198" i="21"/>
  <c r="L199" i="21"/>
  <c r="L200" i="21"/>
  <c r="L201" i="21"/>
  <c r="L202" i="21"/>
  <c r="L203" i="21"/>
  <c r="L204" i="21"/>
  <c r="L205" i="21"/>
  <c r="L206" i="21"/>
  <c r="L207" i="21"/>
  <c r="L208" i="21"/>
  <c r="L209" i="21"/>
  <c r="L210" i="21"/>
  <c r="L211" i="21"/>
  <c r="L212" i="21"/>
  <c r="L213" i="21"/>
  <c r="L214" i="21"/>
  <c r="L215" i="21"/>
  <c r="L216" i="21"/>
  <c r="L217" i="21"/>
  <c r="L218" i="21"/>
  <c r="L219" i="21"/>
  <c r="L220" i="21"/>
  <c r="L221" i="21"/>
  <c r="L222" i="21"/>
  <c r="L223" i="21"/>
  <c r="L224" i="21"/>
  <c r="L225" i="21"/>
  <c r="L226" i="21"/>
  <c r="L227" i="21"/>
  <c r="L228" i="21"/>
  <c r="L229" i="21"/>
  <c r="L230" i="21"/>
  <c r="L231" i="21"/>
  <c r="L232" i="21"/>
  <c r="L233" i="21"/>
  <c r="L234" i="21"/>
  <c r="L235" i="21"/>
  <c r="L236" i="21"/>
  <c r="L237" i="21"/>
  <c r="L238" i="21"/>
  <c r="L239" i="21"/>
  <c r="L240" i="21"/>
  <c r="L241" i="21"/>
  <c r="L242" i="21"/>
  <c r="L243" i="21"/>
  <c r="L244" i="21"/>
  <c r="L245" i="21"/>
  <c r="L246" i="21"/>
  <c r="L247" i="21"/>
  <c r="L248" i="21"/>
  <c r="L249" i="21"/>
  <c r="L250" i="21"/>
  <c r="L251" i="21"/>
  <c r="L252" i="21"/>
  <c r="L253" i="21"/>
  <c r="L254" i="21"/>
  <c r="L255" i="21"/>
  <c r="L256" i="21"/>
  <c r="L257" i="21"/>
  <c r="L258" i="21"/>
  <c r="L259" i="21"/>
  <c r="L260" i="21"/>
  <c r="L261" i="21"/>
  <c r="L262" i="21"/>
  <c r="L263" i="21"/>
  <c r="L264" i="21"/>
  <c r="L265" i="21"/>
  <c r="L266" i="21"/>
  <c r="L267" i="21"/>
  <c r="L268" i="21"/>
  <c r="L269" i="21"/>
  <c r="L270" i="21"/>
  <c r="L271" i="21"/>
  <c r="L272" i="21"/>
  <c r="L273" i="21"/>
  <c r="L274" i="21"/>
  <c r="L275" i="21"/>
  <c r="L276" i="21"/>
  <c r="L277" i="21"/>
  <c r="L278" i="21"/>
  <c r="L279" i="21"/>
  <c r="L280" i="21"/>
  <c r="L281" i="21"/>
  <c r="L282" i="21"/>
  <c r="L283" i="21"/>
  <c r="L284" i="21"/>
  <c r="L285" i="21"/>
  <c r="L286" i="21"/>
  <c r="L287" i="21"/>
  <c r="L288" i="21"/>
  <c r="L289" i="21"/>
  <c r="L290" i="21"/>
  <c r="L291" i="21"/>
  <c r="L292" i="21"/>
  <c r="L293" i="21"/>
  <c r="L294" i="21"/>
  <c r="L295" i="21"/>
  <c r="L296" i="21"/>
  <c r="L297" i="21"/>
  <c r="L298" i="21"/>
  <c r="L299" i="21"/>
  <c r="L300" i="21"/>
  <c r="L301" i="21"/>
  <c r="L302" i="21"/>
  <c r="L303" i="21"/>
  <c r="L304" i="21"/>
  <c r="L305" i="21"/>
  <c r="L306" i="21"/>
  <c r="L307" i="21"/>
  <c r="L308" i="21"/>
  <c r="L309" i="21"/>
  <c r="L310" i="21"/>
  <c r="L311" i="21"/>
  <c r="L312" i="21"/>
  <c r="L313" i="21"/>
  <c r="L314" i="21"/>
  <c r="L315" i="21"/>
  <c r="L316" i="21"/>
  <c r="L317" i="21"/>
  <c r="L318" i="21"/>
  <c r="L319" i="21"/>
  <c r="L320" i="21"/>
  <c r="L321" i="21"/>
  <c r="L322" i="21"/>
  <c r="L323" i="21"/>
  <c r="L324" i="21"/>
  <c r="L325" i="21"/>
  <c r="L326" i="21"/>
  <c r="L327" i="21"/>
  <c r="L328" i="21"/>
  <c r="L329" i="21"/>
  <c r="L330" i="21"/>
  <c r="L331" i="21"/>
  <c r="L332" i="21"/>
  <c r="L333" i="21"/>
  <c r="L334" i="21"/>
  <c r="L335" i="21"/>
  <c r="L336" i="21"/>
  <c r="L337" i="21"/>
  <c r="L338" i="21"/>
  <c r="L339" i="21"/>
  <c r="L340" i="21"/>
  <c r="L341" i="21"/>
  <c r="L342" i="21"/>
  <c r="L343" i="21"/>
  <c r="L344" i="21"/>
  <c r="L345" i="21"/>
  <c r="L346" i="21"/>
  <c r="L347" i="21"/>
  <c r="L348" i="21"/>
  <c r="L349" i="21"/>
  <c r="L350" i="21"/>
  <c r="L351" i="21"/>
  <c r="L352" i="21"/>
  <c r="L353" i="21"/>
  <c r="L354" i="21"/>
  <c r="L355" i="21"/>
  <c r="L356" i="21"/>
  <c r="L357" i="21"/>
  <c r="L358" i="21"/>
  <c r="L359" i="21"/>
  <c r="L360" i="21"/>
  <c r="L361" i="21"/>
  <c r="L362" i="21"/>
  <c r="L363" i="21"/>
  <c r="L364" i="21"/>
  <c r="L365" i="21"/>
  <c r="L366" i="21"/>
  <c r="L367" i="21"/>
  <c r="L368" i="21"/>
  <c r="L369" i="21"/>
  <c r="L370" i="21"/>
  <c r="L371" i="21"/>
  <c r="L372" i="21"/>
  <c r="L373" i="21"/>
  <c r="L374" i="21"/>
  <c r="L375" i="21"/>
  <c r="L376" i="21"/>
  <c r="L377" i="21"/>
  <c r="L378" i="21"/>
  <c r="L379" i="21"/>
  <c r="L380" i="21"/>
  <c r="L381" i="21"/>
  <c r="L382" i="21"/>
  <c r="L383" i="21"/>
  <c r="L384" i="21"/>
  <c r="L385" i="21"/>
  <c r="L386" i="21"/>
  <c r="L387" i="21"/>
  <c r="L388" i="21"/>
  <c r="L389" i="21"/>
  <c r="L390" i="21"/>
  <c r="L391" i="21"/>
  <c r="L392" i="21"/>
  <c r="L393" i="21"/>
  <c r="L394" i="21"/>
  <c r="L395" i="21"/>
  <c r="L396" i="21"/>
  <c r="L397" i="21"/>
  <c r="L398" i="21"/>
  <c r="L399" i="21"/>
  <c r="L400" i="21"/>
  <c r="L401" i="21"/>
  <c r="L402" i="21"/>
  <c r="L403" i="21"/>
  <c r="L404" i="21"/>
  <c r="L405" i="21"/>
  <c r="L406" i="21"/>
  <c r="L407" i="21"/>
  <c r="L408" i="21"/>
  <c r="L409" i="21"/>
  <c r="L410" i="21"/>
  <c r="L411" i="21"/>
  <c r="L412" i="21"/>
  <c r="L413" i="21"/>
  <c r="L414" i="21"/>
  <c r="L415" i="21"/>
  <c r="L416" i="21"/>
  <c r="L417" i="21"/>
  <c r="L418" i="21"/>
  <c r="L419" i="21"/>
  <c r="L420" i="21"/>
  <c r="L421" i="21"/>
  <c r="L422" i="21"/>
  <c r="L423" i="21"/>
  <c r="L424" i="21"/>
  <c r="L425" i="21"/>
  <c r="L426" i="21"/>
  <c r="L427" i="21"/>
  <c r="L428" i="21"/>
  <c r="L429" i="21"/>
  <c r="L430" i="21"/>
  <c r="L431" i="21"/>
  <c r="L432" i="21"/>
  <c r="L433" i="21"/>
  <c r="L434" i="21"/>
  <c r="L435" i="21"/>
  <c r="L436" i="21"/>
  <c r="L437" i="21"/>
  <c r="L438" i="21"/>
  <c r="L439" i="21"/>
  <c r="L440" i="21"/>
  <c r="L441" i="21"/>
  <c r="L442" i="21"/>
  <c r="L443" i="21"/>
  <c r="L444" i="21"/>
  <c r="L445" i="21"/>
  <c r="L446" i="21"/>
  <c r="L447" i="21"/>
  <c r="L448" i="21"/>
  <c r="L449" i="21"/>
  <c r="L450" i="21"/>
  <c r="L451" i="21"/>
  <c r="L452" i="21"/>
  <c r="L453" i="21"/>
  <c r="L454" i="21"/>
  <c r="L455" i="21"/>
  <c r="L456" i="21"/>
  <c r="L457" i="21"/>
  <c r="L458" i="21"/>
  <c r="L459" i="21"/>
  <c r="L460" i="21"/>
  <c r="L461" i="21"/>
  <c r="L462" i="21"/>
  <c r="L463" i="21"/>
  <c r="L464" i="21"/>
  <c r="L465" i="21"/>
  <c r="L466" i="21"/>
  <c r="L467" i="21"/>
  <c r="L468" i="21"/>
  <c r="L469" i="21"/>
  <c r="L470" i="21"/>
  <c r="L471" i="21"/>
  <c r="L472" i="21"/>
  <c r="L473" i="21"/>
  <c r="L474" i="21"/>
  <c r="L475" i="21"/>
  <c r="L476" i="21"/>
  <c r="L477" i="21"/>
  <c r="L478" i="21"/>
  <c r="L479" i="21"/>
  <c r="L480" i="21"/>
  <c r="L481" i="21"/>
  <c r="L482" i="21"/>
  <c r="L483" i="21"/>
  <c r="L484" i="21"/>
  <c r="L485" i="21"/>
  <c r="L486" i="21"/>
  <c r="L487" i="21"/>
  <c r="L488" i="21"/>
  <c r="L489" i="21"/>
  <c r="L490" i="21"/>
  <c r="L491" i="21"/>
  <c r="L492" i="21"/>
  <c r="L493" i="21"/>
  <c r="L494" i="21"/>
  <c r="L495" i="21"/>
  <c r="L496" i="21"/>
  <c r="L497" i="21"/>
  <c r="L498" i="21"/>
  <c r="L499" i="21"/>
  <c r="L500" i="21"/>
  <c r="L501" i="21"/>
  <c r="L502" i="21"/>
  <c r="L503" i="21"/>
  <c r="L504" i="21"/>
  <c r="L505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1" i="21"/>
  <c r="H242" i="21"/>
  <c r="H243" i="21"/>
  <c r="H244" i="21"/>
  <c r="H245" i="21"/>
  <c r="H246" i="21"/>
  <c r="H247" i="21"/>
  <c r="H248" i="21"/>
  <c r="H249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H262" i="21"/>
  <c r="H263" i="21"/>
  <c r="H264" i="21"/>
  <c r="H265" i="21"/>
  <c r="H266" i="21"/>
  <c r="H267" i="21"/>
  <c r="H268" i="21"/>
  <c r="H269" i="21"/>
  <c r="H270" i="21"/>
  <c r="H271" i="21"/>
  <c r="H272" i="21"/>
  <c r="H273" i="21"/>
  <c r="H274" i="21"/>
  <c r="H275" i="21"/>
  <c r="H276" i="21"/>
  <c r="H277" i="21"/>
  <c r="H278" i="21"/>
  <c r="H279" i="21"/>
  <c r="H280" i="21"/>
  <c r="H281" i="21"/>
  <c r="H282" i="21"/>
  <c r="H283" i="21"/>
  <c r="H284" i="21"/>
  <c r="H285" i="21"/>
  <c r="H286" i="21"/>
  <c r="H287" i="21"/>
  <c r="H288" i="21"/>
  <c r="H289" i="21"/>
  <c r="H290" i="21"/>
  <c r="H291" i="21"/>
  <c r="H292" i="21"/>
  <c r="H293" i="21"/>
  <c r="H294" i="21"/>
  <c r="H295" i="21"/>
  <c r="H296" i="21"/>
  <c r="H297" i="21"/>
  <c r="H298" i="21"/>
  <c r="H299" i="21"/>
  <c r="H300" i="21"/>
  <c r="H301" i="21"/>
  <c r="H302" i="21"/>
  <c r="H303" i="21"/>
  <c r="H304" i="21"/>
  <c r="H305" i="21"/>
  <c r="H306" i="21"/>
  <c r="H307" i="21"/>
  <c r="H308" i="21"/>
  <c r="H309" i="21"/>
  <c r="H310" i="21"/>
  <c r="H311" i="21"/>
  <c r="H312" i="21"/>
  <c r="H313" i="21"/>
  <c r="H314" i="21"/>
  <c r="H315" i="21"/>
  <c r="H316" i="21"/>
  <c r="H317" i="21"/>
  <c r="H318" i="21"/>
  <c r="H319" i="21"/>
  <c r="H320" i="21"/>
  <c r="H321" i="21"/>
  <c r="H322" i="21"/>
  <c r="H323" i="21"/>
  <c r="H324" i="21"/>
  <c r="H325" i="21"/>
  <c r="H326" i="21"/>
  <c r="H327" i="21"/>
  <c r="H328" i="21"/>
  <c r="H329" i="21"/>
  <c r="H330" i="21"/>
  <c r="H331" i="21"/>
  <c r="H332" i="21"/>
  <c r="H333" i="21"/>
  <c r="H334" i="21"/>
  <c r="H335" i="21"/>
  <c r="H336" i="21"/>
  <c r="H337" i="21"/>
  <c r="H338" i="21"/>
  <c r="H339" i="21"/>
  <c r="H340" i="21"/>
  <c r="H341" i="21"/>
  <c r="H342" i="21"/>
  <c r="H343" i="21"/>
  <c r="H344" i="21"/>
  <c r="H345" i="21"/>
  <c r="H346" i="21"/>
  <c r="H347" i="21"/>
  <c r="H348" i="21"/>
  <c r="H349" i="21"/>
  <c r="H350" i="21"/>
  <c r="H351" i="21"/>
  <c r="H352" i="21"/>
  <c r="H353" i="21"/>
  <c r="H354" i="21"/>
  <c r="H355" i="21"/>
  <c r="H356" i="21"/>
  <c r="H357" i="21"/>
  <c r="H358" i="21"/>
  <c r="H359" i="21"/>
  <c r="H360" i="21"/>
  <c r="H361" i="21"/>
  <c r="H362" i="21"/>
  <c r="H363" i="21"/>
  <c r="H364" i="21"/>
  <c r="H365" i="21"/>
  <c r="H366" i="21"/>
  <c r="H367" i="21"/>
  <c r="H368" i="21"/>
  <c r="H369" i="21"/>
  <c r="H370" i="21"/>
  <c r="H371" i="21"/>
  <c r="H372" i="21"/>
  <c r="H373" i="21"/>
  <c r="H374" i="21"/>
  <c r="H375" i="21"/>
  <c r="H376" i="21"/>
  <c r="H377" i="21"/>
  <c r="H378" i="21"/>
  <c r="H379" i="21"/>
  <c r="H380" i="21"/>
  <c r="H381" i="21"/>
  <c r="H382" i="21"/>
  <c r="H383" i="21"/>
  <c r="H384" i="21"/>
  <c r="H385" i="21"/>
  <c r="H386" i="21"/>
  <c r="H387" i="21"/>
  <c r="H388" i="21"/>
  <c r="H389" i="21"/>
  <c r="H390" i="21"/>
  <c r="H391" i="21"/>
  <c r="H392" i="21"/>
  <c r="H393" i="21"/>
  <c r="H394" i="21"/>
  <c r="H395" i="21"/>
  <c r="H396" i="21"/>
  <c r="H397" i="21"/>
  <c r="H398" i="21"/>
  <c r="H399" i="21"/>
  <c r="H400" i="21"/>
  <c r="H401" i="21"/>
  <c r="H402" i="21"/>
  <c r="H403" i="21"/>
  <c r="H404" i="21"/>
  <c r="H405" i="21"/>
  <c r="H406" i="21"/>
  <c r="H407" i="21"/>
  <c r="H408" i="21"/>
  <c r="H409" i="21"/>
  <c r="H410" i="21"/>
  <c r="H411" i="21"/>
  <c r="H412" i="21"/>
  <c r="H413" i="21"/>
  <c r="H414" i="21"/>
  <c r="H415" i="21"/>
  <c r="H416" i="21"/>
  <c r="H417" i="21"/>
  <c r="H418" i="21"/>
  <c r="H419" i="21"/>
  <c r="H420" i="21"/>
  <c r="H421" i="21"/>
  <c r="H422" i="21"/>
  <c r="H423" i="21"/>
  <c r="H424" i="21"/>
  <c r="H425" i="21"/>
  <c r="H426" i="21"/>
  <c r="H427" i="21"/>
  <c r="H428" i="21"/>
  <c r="H429" i="21"/>
  <c r="H430" i="21"/>
  <c r="H431" i="21"/>
  <c r="H432" i="21"/>
  <c r="H433" i="21"/>
  <c r="H434" i="21"/>
  <c r="H435" i="21"/>
  <c r="H436" i="21"/>
  <c r="H437" i="21"/>
  <c r="H438" i="21"/>
  <c r="H439" i="21"/>
  <c r="H440" i="21"/>
  <c r="H441" i="21"/>
  <c r="H442" i="21"/>
  <c r="H443" i="21"/>
  <c r="H444" i="21"/>
  <c r="H445" i="21"/>
  <c r="H446" i="21"/>
  <c r="H447" i="21"/>
  <c r="H448" i="21"/>
  <c r="H449" i="21"/>
  <c r="H450" i="21"/>
  <c r="H451" i="21"/>
  <c r="H452" i="21"/>
  <c r="H453" i="21"/>
  <c r="H454" i="21"/>
  <c r="H455" i="21"/>
  <c r="H456" i="21"/>
  <c r="H457" i="21"/>
  <c r="H458" i="21"/>
  <c r="H459" i="21"/>
  <c r="H460" i="21"/>
  <c r="H461" i="21"/>
  <c r="H462" i="21"/>
  <c r="H463" i="21"/>
  <c r="H464" i="21"/>
  <c r="H465" i="21"/>
  <c r="H466" i="21"/>
  <c r="H467" i="21"/>
  <c r="H468" i="21"/>
  <c r="H469" i="21"/>
  <c r="H470" i="21"/>
  <c r="H471" i="21"/>
  <c r="H472" i="21"/>
  <c r="H473" i="21"/>
  <c r="H474" i="21"/>
  <c r="H475" i="21"/>
  <c r="H476" i="21"/>
  <c r="H477" i="21"/>
  <c r="H478" i="21"/>
  <c r="H479" i="21"/>
  <c r="H480" i="21"/>
  <c r="H481" i="21"/>
  <c r="H482" i="21"/>
  <c r="H483" i="21"/>
  <c r="H484" i="21"/>
  <c r="H485" i="21"/>
  <c r="H486" i="21"/>
  <c r="H487" i="21"/>
  <c r="H488" i="21"/>
  <c r="H489" i="21"/>
  <c r="H490" i="21"/>
  <c r="H491" i="21"/>
  <c r="H492" i="21"/>
  <c r="H493" i="21"/>
  <c r="H494" i="21"/>
  <c r="H495" i="21"/>
  <c r="H496" i="21"/>
  <c r="H497" i="21"/>
  <c r="H498" i="21"/>
  <c r="H499" i="21"/>
  <c r="H500" i="21"/>
  <c r="H501" i="21"/>
  <c r="H502" i="21"/>
  <c r="H503" i="21"/>
  <c r="H504" i="21"/>
  <c r="H505" i="21"/>
  <c r="L8" i="21" l="1"/>
  <c r="L7" i="21"/>
  <c r="L11" i="21"/>
  <c r="L12" i="21"/>
  <c r="H9" i="21"/>
  <c r="H12" i="21"/>
  <c r="H10" i="21"/>
  <c r="H7" i="21"/>
  <c r="H11" i="21"/>
  <c r="H8" i="21"/>
  <c r="H13" i="21"/>
  <c r="H14" i="21"/>
  <c r="H15" i="21"/>
  <c r="H16" i="21"/>
  <c r="H17" i="21"/>
  <c r="H18" i="21"/>
  <c r="H19" i="21"/>
  <c r="H20" i="21"/>
  <c r="H21" i="21"/>
  <c r="M1" i="21"/>
  <c r="H8" i="4"/>
  <c r="J8" i="4"/>
  <c r="L8" i="4"/>
  <c r="H9" i="4"/>
  <c r="J9" i="4"/>
  <c r="H10" i="4"/>
  <c r="J10" i="4"/>
  <c r="L10" i="4"/>
  <c r="H11" i="4"/>
  <c r="J11" i="4"/>
  <c r="L11" i="4"/>
  <c r="H12" i="4"/>
  <c r="J12" i="4"/>
  <c r="L12" i="4"/>
  <c r="H13" i="4"/>
  <c r="J13" i="4"/>
  <c r="H14" i="4"/>
  <c r="J14" i="4"/>
  <c r="H15" i="4"/>
  <c r="J15" i="4"/>
  <c r="L15" i="4"/>
  <c r="H16" i="4"/>
  <c r="J16" i="4"/>
  <c r="L16" i="4"/>
  <c r="H17" i="4"/>
  <c r="J17" i="4"/>
  <c r="H18" i="4"/>
  <c r="J18" i="4"/>
  <c r="H19" i="4"/>
  <c r="J19" i="4"/>
  <c r="L19" i="4"/>
  <c r="H20" i="4"/>
  <c r="J20" i="4"/>
  <c r="L20" i="4"/>
  <c r="H21" i="4"/>
  <c r="J21" i="4"/>
  <c r="H22" i="4"/>
  <c r="J22" i="4"/>
  <c r="L22" i="4"/>
  <c r="H23" i="4"/>
  <c r="J23" i="4"/>
  <c r="L23" i="4"/>
  <c r="H24" i="4"/>
  <c r="J24" i="4"/>
  <c r="L24" i="4"/>
  <c r="H25" i="4"/>
  <c r="J25" i="4"/>
  <c r="L25" i="4"/>
  <c r="H26" i="4"/>
  <c r="J26" i="4"/>
  <c r="L26" i="4"/>
  <c r="H27" i="4"/>
  <c r="J27" i="4"/>
  <c r="H28" i="4"/>
  <c r="J28" i="4"/>
  <c r="L28" i="4"/>
  <c r="H29" i="4"/>
  <c r="J29" i="4"/>
  <c r="H30" i="4"/>
  <c r="J30" i="4"/>
  <c r="L30" i="4" s="1"/>
  <c r="H31" i="4"/>
  <c r="J31" i="4"/>
  <c r="H32" i="4"/>
  <c r="J32" i="4"/>
  <c r="L32" i="4"/>
  <c r="H33" i="4"/>
  <c r="J33" i="4"/>
  <c r="H34" i="4"/>
  <c r="J34" i="4"/>
  <c r="L34" i="4"/>
  <c r="H35" i="4"/>
  <c r="J35" i="4"/>
  <c r="L35" i="4"/>
  <c r="H36" i="4"/>
  <c r="J36" i="4"/>
  <c r="L36" i="4" s="1"/>
  <c r="H37" i="4"/>
  <c r="J37" i="4"/>
  <c r="L37" i="4"/>
  <c r="L33" i="4" l="1"/>
  <c r="L29" i="4"/>
  <c r="L21" i="4"/>
  <c r="L17" i="4"/>
  <c r="L13" i="4"/>
  <c r="L9" i="4"/>
  <c r="L31" i="4"/>
  <c r="L27" i="4"/>
  <c r="L18" i="4"/>
  <c r="L14" i="4"/>
  <c r="L6" i="21"/>
  <c r="L3" i="21" s="1"/>
  <c r="J3" i="21"/>
  <c r="D6" i="20" l="1"/>
  <c r="N3" i="21"/>
  <c r="L7" i="4"/>
  <c r="J7" i="4"/>
  <c r="J6" i="4"/>
  <c r="M1" i="4"/>
  <c r="H7" i="4"/>
  <c r="H6" i="4"/>
  <c r="D7" i="20" l="1"/>
  <c r="E6" i="20" s="1"/>
  <c r="J3" i="4"/>
  <c r="E12" i="12"/>
  <c r="E4" i="12" s="1"/>
  <c r="E11" i="12"/>
  <c r="E5" i="20" l="1"/>
  <c r="E7" i="20" s="1"/>
  <c r="L6" i="4"/>
  <c r="L3" i="4" s="1"/>
  <c r="N3" i="4" s="1"/>
  <c r="D13" i="20" l="1"/>
  <c r="D12" i="20" l="1"/>
</calcChain>
</file>

<file path=xl/sharedStrings.xml><?xml version="1.0" encoding="utf-8"?>
<sst xmlns="http://schemas.openxmlformats.org/spreadsheetml/2006/main" count="369" uniqueCount="205">
  <si>
    <t xml:space="preserve">Vymezení způsobilých výdajů </t>
  </si>
  <si>
    <t>DHM</t>
  </si>
  <si>
    <t>Značka</t>
  </si>
  <si>
    <t>popis</t>
  </si>
  <si>
    <t>APS LAN</t>
  </si>
  <si>
    <t>aktivní prvky sítě LAN</t>
  </si>
  <si>
    <t>repeater, hub, bridge, router, gateway, switch, firewall, přístupové body, analyzátory síťového provozu a ochrany proti útokům DDOS, atd</t>
  </si>
  <si>
    <t>MER LAN</t>
  </si>
  <si>
    <t>PER</t>
  </si>
  <si>
    <t xml:space="preserve">periferie - specializovaných koncové zařízení </t>
  </si>
  <si>
    <t>3D zobrazovací systémy, brýle pro rozšířenou realitu a příbuzný hardware pro VR, nevýrobní plottery atd.</t>
  </si>
  <si>
    <t>LOG EDI</t>
  </si>
  <si>
    <t>logistické technologie pro přenos dat</t>
  </si>
  <si>
    <t>BOT</t>
  </si>
  <si>
    <t>nevýrobní robotické stroje</t>
  </si>
  <si>
    <t>MON</t>
  </si>
  <si>
    <t>systémy pro monitoring</t>
  </si>
  <si>
    <t>4G/5G</t>
  </si>
  <si>
    <t>systém sloužící pro provoz AI a chytrých aplikací</t>
  </si>
  <si>
    <t>TAB</t>
  </si>
  <si>
    <t>mobilní HW - tablety a příbuzná zařízení</t>
  </si>
  <si>
    <t>tablety, dobíjecí stanice pro mobilní HW, atd.</t>
  </si>
  <si>
    <t>autonomní logistické přepravníky</t>
  </si>
  <si>
    <t>PC</t>
  </si>
  <si>
    <t>osobní počítače</t>
  </si>
  <si>
    <t>stacionární a přenosné osobní počítače</t>
  </si>
  <si>
    <t>SRV</t>
  </si>
  <si>
    <t>běžné servery a jejich komponenty</t>
  </si>
  <si>
    <t>běžné servery,  firemní datová uložiště NAS atd, obecně servery primárně sloužící pro: zálohování dat, databáze, poštovní server, tiskový server,  webový server, DNS, proxy</t>
  </si>
  <si>
    <t>PPS LAN</t>
  </si>
  <si>
    <t>pasivní prvky sítě LAN</t>
  </si>
  <si>
    <t>UPS</t>
  </si>
  <si>
    <t>záložní zdroje</t>
  </si>
  <si>
    <t>INST</t>
  </si>
  <si>
    <t>HW pro instalaci a provoz sítě LAN a instalační materiál</t>
  </si>
  <si>
    <t>mobilní HW</t>
  </si>
  <si>
    <t>chytré telefony, atd.</t>
  </si>
  <si>
    <t>LOG PRE</t>
  </si>
  <si>
    <t>nevýrobní přepravníky(automatické), digitální (automatické) váhy, a příbuzné hardwarové technologie skladu</t>
  </si>
  <si>
    <t>OSTATNÍ</t>
  </si>
  <si>
    <t>DNM</t>
  </si>
  <si>
    <t>SW</t>
  </si>
  <si>
    <t>ostatní software</t>
  </si>
  <si>
    <t>WEB 4.0</t>
  </si>
  <si>
    <t>webové stránky s rozšířenou funkcionalitou</t>
  </si>
  <si>
    <t>ZAK SW</t>
  </si>
  <si>
    <t>základní software</t>
  </si>
  <si>
    <t>ZAK WEB</t>
  </si>
  <si>
    <t>základní web</t>
  </si>
  <si>
    <t>LIC SW</t>
  </si>
  <si>
    <t>software, který je poskytován pouze v rámci cloudových služeb</t>
  </si>
  <si>
    <t>TWIN</t>
  </si>
  <si>
    <t>ZAK LIC SW</t>
  </si>
  <si>
    <t>ONLINE</t>
  </si>
  <si>
    <t>Poplatky za připojení do online uložišť a obdobných systémů</t>
  </si>
  <si>
    <t>POR</t>
  </si>
  <si>
    <t>Služby poradců, expertů, studie</t>
  </si>
  <si>
    <t>DRO</t>
  </si>
  <si>
    <t>Položky HW/SW zařaditelné mezi drobný majetek</t>
  </si>
  <si>
    <t>vybrané položky s cenou pod 60 000 Kč bez DPH</t>
  </si>
  <si>
    <t>SKILL</t>
  </si>
  <si>
    <t>školení a certifikační proces za účelem získání  mezinárodního certifikátu</t>
  </si>
  <si>
    <t>přímá podpora zvýšení kvalifikace zaměstnance firmy žadatele pomocí získání mezinárodně uznávaného certifikátu v oblasti kyberbezpečnosti a počítačových sítí</t>
  </si>
  <si>
    <t>CERT</t>
  </si>
  <si>
    <t>certifikační proces za účelem získání  ekologické certifikace</t>
  </si>
  <si>
    <t>proplacení nákladu na získání mezinárodně uznávaného certifikátu pro ekologické využití budov a kanceláří žadatele</t>
  </si>
  <si>
    <t>Poznámky:</t>
  </si>
  <si>
    <t>Uvedené příklady produktů slouží jako názorná ukázka pro správné zařazení ZV.</t>
  </si>
  <si>
    <t>DLE PZ</t>
  </si>
  <si>
    <t>#</t>
  </si>
  <si>
    <t>Kategorie</t>
  </si>
  <si>
    <t>Cena všech položek bez DPH</t>
  </si>
  <si>
    <t>%  z CZV</t>
  </si>
  <si>
    <t>Limit</t>
  </si>
  <si>
    <t>CZV - Celkem</t>
  </si>
  <si>
    <t xml:space="preserve"> </t>
  </si>
  <si>
    <t>Jednotková cena s DPH</t>
  </si>
  <si>
    <t>Jednotková cena bez DPH</t>
  </si>
  <si>
    <t>Cena celkem bez DPH dle PZ</t>
  </si>
  <si>
    <t>ethernetový kabel - Datacom licna (lanko), CAT5E, FTP, 305m/box</t>
  </si>
  <si>
    <t>alza.cz</t>
  </si>
  <si>
    <t>ethernetové konektory - Vention Cat.6 FTP RJ45 Modular Plug  100 Pack</t>
  </si>
  <si>
    <t>cenová nabídka příloha č.2</t>
  </si>
  <si>
    <t>UNIVERZAL, krimpovací kleště, pro konektory RJ45</t>
  </si>
  <si>
    <t>Cisco SG250-26 26-port Gigabit Switch s firewallem</t>
  </si>
  <si>
    <t>NAS Synology DiskStation DS218</t>
  </si>
  <si>
    <t>Lenovo ThinkPad T490 (I5-8265U, WIN10P OEM, 14" IPS, 16GB DDR4, SSD 512GB)</t>
  </si>
  <si>
    <t>Gembird NCT-3 Ethernet kabel tester pro RJ11/ RJ45/ RG58</t>
  </si>
  <si>
    <t>cenová nabídka příloha č.4</t>
  </si>
  <si>
    <t>tablet Lenovo TAB M10 HD 2+32GB Black</t>
  </si>
  <si>
    <t>kamera EZVIZ Husky Air (C3W) Full HD 1080p</t>
  </si>
  <si>
    <t>cenová nabídka příloha č.5</t>
  </si>
  <si>
    <t>tiskárna HP LaserJet Enterprise M607dn</t>
  </si>
  <si>
    <t xml:space="preserve">alza.cz </t>
  </si>
  <si>
    <t>myš CONNECT IT CMO-2510-BK Vertical Ergonomic</t>
  </si>
  <si>
    <t>Oculus Quest 128GB Brýle pro virtuální realitu</t>
  </si>
  <si>
    <t>monitor 27" Dell UP2716D UltraSharp</t>
  </si>
  <si>
    <t>EATON UPS 9SX 1500VA Tower</t>
  </si>
  <si>
    <t>cenová nabídka příloha č.3</t>
  </si>
  <si>
    <t>SRV 4.0</t>
  </si>
  <si>
    <t>Hlasový asistent Apple HomePod</t>
  </si>
  <si>
    <t>Dell EMC PowerEdge T140 (WIN2019 OEM)- použití pro video surveillance</t>
  </si>
  <si>
    <t>cenová nabídka příloha č.6</t>
  </si>
  <si>
    <t>HW pro docházkový systém - monitoring příchodu zaměstnanců pomocí NFC chipu</t>
  </si>
  <si>
    <t>cenová nabídka příloha č.1</t>
  </si>
  <si>
    <t>Celkem ZV=</t>
  </si>
  <si>
    <t>Microsoft Office 2019 pro domácnosti a podnikatele CZ</t>
  </si>
  <si>
    <t>Adobe Acrobat Standard WIN CZ</t>
  </si>
  <si>
    <t>účetní systém POHODA Komplet NET3 (pro 2 až 3 počítače)</t>
  </si>
  <si>
    <t>stormware.cz/pohoda/komplet.aspx</t>
  </si>
  <si>
    <t>Vi-System - AI Software pro detekci ve video záběrech v reálném čase</t>
  </si>
  <si>
    <t>cenová nabídka příloha č.7</t>
  </si>
  <si>
    <t>Adobe Photoshop Elements + Premiere Element 2020</t>
  </si>
  <si>
    <t>MS SQL Server 2019 Standard</t>
  </si>
  <si>
    <t>mironet.cz</t>
  </si>
  <si>
    <t>Microsoft Exchange Svr Std 2019 OLP 312-04405</t>
  </si>
  <si>
    <t>softcom.cz</t>
  </si>
  <si>
    <t>ESET SMART Security Premium pro 1 počítač na 12 měsíců (BOX)</t>
  </si>
  <si>
    <t>Enterprise Architect Ultimate Edition, Floating License (elektronická licence)</t>
  </si>
  <si>
    <t>Lenovo ThinkPad P14s Gen 1</t>
  </si>
  <si>
    <r>
      <t xml:space="preserve">BigData - Domo Software Premium: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>4,995 a month (příklad zahraniční nabídky)</t>
    </r>
  </si>
  <si>
    <t>Cena. Webhosting, 1000 Kč/rok 1210 Kč s DP</t>
  </si>
  <si>
    <t>cesky-hosting.cz</t>
  </si>
  <si>
    <t>Služby poradců, expertů, studie, bezpečnostní audity</t>
  </si>
  <si>
    <t>Doloženo cenovou nabídkou č.8 - dlouhodobý bezpečnostní audit sítě</t>
  </si>
  <si>
    <t>3 dny x 15 000,- Kč/člověkoden tzn. 45.000,- Kč bez DPH. V případě potřeby je žadatel připraven</t>
  </si>
  <si>
    <t>dále investovat do poradenských služeb z vlastních zdrojů.</t>
  </si>
  <si>
    <t>Hodinova sazba 15000/8=</t>
  </si>
  <si>
    <t>Celkem za projekt za 3 dny =</t>
  </si>
  <si>
    <t>cloudová uložiště, kancelářské balíčky poskytované na bázi předplatného (např. Office 365),  poplatky za hosting či doménu,  a obecně přístup do online databází (včetně udržovacích poplatků v maximálním době trvání projektu), Dále mezi základní SW v této Výzvě patří  jednoduché (základní) účetní programy, nebo aplikace pro daňovou evidenci, tedy podnikový informační systém s omezenou funkcionalitou, jednoduchý eshop typu front end z šablony. atd.</t>
  </si>
  <si>
    <t>VIRT SRV4.0</t>
  </si>
  <si>
    <t>systém sloužící pro provoz AI a chytrých aplikací na virtualizovaném prostředí</t>
  </si>
  <si>
    <t xml:space="preserve">Kategorie technologií patřících pod "Pokročilé" </t>
  </si>
  <si>
    <t xml:space="preserve">Kategorie technologií patřících pod "Základní" </t>
  </si>
  <si>
    <t>NPO - Legenda kategorií patřících a nepatřících pod pokročilé či základní technologie a služby.</t>
  </si>
  <si>
    <t>základní software licence</t>
  </si>
  <si>
    <t>Vzorový příklad ZV malé společnosti podnikající v grafických systémech, ze kterého je patrná kategorizace</t>
  </si>
  <si>
    <t>MOB</t>
  </si>
  <si>
    <t>Počet kusů</t>
  </si>
  <si>
    <t>Název položky ZV</t>
  </si>
  <si>
    <t>ZV POK=</t>
  </si>
  <si>
    <t>Zařaditelné mezi pokročilé ZV?</t>
  </si>
  <si>
    <t>Poznámky - například zda cena položky vstupuje do ceny balíčku</t>
  </si>
  <si>
    <t>Delká realizace projektu podle PZ=</t>
  </si>
  <si>
    <t>SLU</t>
  </si>
  <si>
    <t>částky za pokročilé ZV</t>
  </si>
  <si>
    <t>Způsobilost položky  v počtu měsíců</t>
  </si>
  <si>
    <t>dnů</t>
  </si>
  <si>
    <t>měsíců               =</t>
  </si>
  <si>
    <t>LOG 4.0</t>
  </si>
  <si>
    <t>NPO Rozpočet projektu - kategorizace ZV</t>
  </si>
  <si>
    <t>Další potřebné výpočty například pro certifikáty atd</t>
  </si>
  <si>
    <t>=</t>
  </si>
  <si>
    <t>Základní dělení ZV</t>
  </si>
  <si>
    <t>Položky ZV patřící mezi POKROČILÉ</t>
  </si>
  <si>
    <t>max 20</t>
  </si>
  <si>
    <t>min 80</t>
  </si>
  <si>
    <t>Položky ZV patřící mezi ZÁKLADNÍ</t>
  </si>
  <si>
    <r>
      <t>pokročilých položek z CZV</t>
    </r>
    <r>
      <rPr>
        <b/>
        <sz val="11"/>
        <color rgb="FFFF0000"/>
        <rFont val="Calibri"/>
        <family val="2"/>
        <charset val="238"/>
        <scheme val="minor"/>
      </rPr>
      <t xml:space="preserve"> (min 80%!)</t>
    </r>
  </si>
  <si>
    <t>Podrobná kategorie ZV</t>
  </si>
  <si>
    <t>AutoCAD Inventor LT Suite 2020 Commercial New na 3 roky</t>
  </si>
  <si>
    <t>Došlo ke splnění binárního kritéria A6?</t>
  </si>
  <si>
    <t>Bodový zisk</t>
  </si>
  <si>
    <t>jednoduchý eshop bez napojení na další systémy typu ERP či MIS</t>
  </si>
  <si>
    <t>prvky nových obchodních modelů</t>
  </si>
  <si>
    <t>4G/5G modemy a 4G/5G routery (ne BTS), headset, hardwarové šifrovací klíče, koncový hardware zajišťující online videokonference</t>
  </si>
  <si>
    <t>RUKA</t>
  </si>
  <si>
    <t>BI SW</t>
  </si>
  <si>
    <t>majetek</t>
  </si>
  <si>
    <t>vytvoření digitálního dvojčete firemních procesů</t>
  </si>
  <si>
    <t>CN k datu</t>
  </si>
  <si>
    <t>Umístění CN či URL adresy ceníku</t>
  </si>
  <si>
    <t>robotický manipulátor</t>
  </si>
  <si>
    <t>optické i metalické kabely, pasivní prvky FTTH, chráničky, záslepky, atd.</t>
  </si>
  <si>
    <t>logistické přepravníky</t>
  </si>
  <si>
    <t>nezařazený HW</t>
  </si>
  <si>
    <t xml:space="preserve">např. vysokozdvižný vozík a příbuzné technologie umožňující kromě manuálního i čistě autonomní řízení, automatizované logistické systémy pro skladování </t>
  </si>
  <si>
    <t>plný název</t>
  </si>
  <si>
    <t xml:space="preserve">nevýrobní autonomní roboty a logistické manipulátory např. pro úklid areálu firmy žadatele (nejedná se o stroje pro doručování zásilek) </t>
  </si>
  <si>
    <t>nezbytný hardware pro mobilní distanční přístup do LAN</t>
  </si>
  <si>
    <t>měřicí technika a nástroje pro administraci vlastní  sítě LAN</t>
  </si>
  <si>
    <t>optické svářečky, krimpovací kleště, měřicí technika</t>
  </si>
  <si>
    <r>
      <t xml:space="preserve">Pokud dojde k nárokování položky nad dobu trvání projektu, celková částka se červeně podbarví s nápisem </t>
    </r>
    <r>
      <rPr>
        <b/>
        <sz val="11"/>
        <color rgb="FFFF0000"/>
        <rFont val="Calibri"/>
        <family val="2"/>
        <charset val="238"/>
        <scheme val="minor"/>
      </rPr>
      <t>CHYBA</t>
    </r>
    <r>
      <rPr>
        <b/>
        <sz val="11"/>
        <color theme="1"/>
        <rFont val="Calibri"/>
        <family val="2"/>
        <charset val="238"/>
        <scheme val="minor"/>
      </rPr>
      <t xml:space="preserve"> viz vzorový případ v řádce 28 a žadatel bude vyzván k nápravě.</t>
    </r>
  </si>
  <si>
    <t>CAD/CAM a příbuzný SW, tedy například konstrukční aplikace typu Adobe Photoshop, AutoCAD Autodesk, Autodesk Inventor, ArchiCAD, atd</t>
  </si>
  <si>
    <t>Výše uvedené konkrétní softwarové produkty slouží pouze pro příklad názorné ukázky SW daných kategorií.</t>
  </si>
  <si>
    <t>V záložce "tabulka ZV" je mimo jiné vzorec kontrolující, zdali není u položky překročena maximální délka platnosti ZV, která je ekvivalentní délce realizaci projektu.</t>
  </si>
  <si>
    <t>Žadatel doložil platnou cenovou nabídku, hodinová sazba nepřekročila 3000 Kč/h, je zřejmý postup výpočtu, jak k celkové částce žadatel dospěl, externí firma prokázala dostatek požadovaných zkušeností v souladu s přílohou č.1 Výzvy, položka je tedy hospodárná.</t>
  </si>
  <si>
    <t>SLUŽBY (SLU)</t>
  </si>
  <si>
    <t>racky, chráničky, PoE injektor panel a patch panely, včetně poplatku za instalaci pořizovaného HW, atd.</t>
  </si>
  <si>
    <t>HW technologie a systémy sloužící pro elektronickou výměnu dat v rámci logistického řetězce (mimo konektivitu). Např., RFID / QR / NFC / čárové kódy - čtečky, štítkovače, přenosné terminály, atd.</t>
  </si>
  <si>
    <t>UPS a APC zdroje primárně určené pro zálohování provozu v síti LAN (nepatří sem powerbanky ani dieselgenerátory)</t>
  </si>
  <si>
    <t>náklady na pokročilý software např. MIS, WMS, ERP systémy  který není poskytován v rámci cloudových služeb, virtualizační platfomy (např. typu KVM, Azure, vSphere), atd. který má přímý vliv na fungování firemních procesů a přináší nové funkcionality na rozdíl od základního SW</t>
  </si>
  <si>
    <t>prvky nových obchodních modelů např. B2B, B2C (tyto modely musí být založeny mimo jiné na analýze dat a predikcích),backend procesy (integrace s účetnictvím, logistikou, atd.)</t>
  </si>
  <si>
    <t>virtuální model (digitální dvojče) firemních procesů firmy žadatele, který může obsahovat i studii, včetně implementace přímo související se zavedením digitálního dvojčete (nejedná se o systémy CAD/CAM). Digitální dvojče nelze postavit pouze na textové studii.</t>
  </si>
  <si>
    <t>např. monitory, tiskárny (pouze 2D), terminál pro evidenci docházky, požární hlásiče a obdobné technologie systému IZS, atd.</t>
  </si>
  <si>
    <t>náklady na externě nakupované služby poradců, expertů či znalců</t>
  </si>
  <si>
    <t>servery primárně sloužící pro provoz AI, MIS, ERP, prvků Smartoffice - Hlasový asistent, chytrých aplikací, blockainu, systémů typu Matlab, HPC, monitoring a administrace sítě IoT atd.</t>
  </si>
  <si>
    <t>přístupové chipy, senzory (včetně senzorů pro výrobní stroje), čtečky, prvky sítě IoT, webkamery a další systémy pro „video surveillance“, atd.</t>
  </si>
  <si>
    <t>Služba - pronájem výpočetního výkonu pro provoz serverů 4.0  ( provoz AI, prvků SmartOffice, chytrých aplikací, blockainu, atd.) včetně jejich nezbytné implementace.</t>
  </si>
  <si>
    <t xml:space="preserve"> MIS a ERP systémy poskytované na bázi předplatného. SW nástroje pro počítačovou bezpečnost, BigData, služby využívající Blockchain atd. včetně jejich nezbytné implementace.</t>
  </si>
  <si>
    <t xml:space="preserve">robotické manipulátory (které mohou být umístěny i v rámci výrobní linky, v případě že se jedná o oddělitelnou součást) typu tzv. "robotická ruka" (bez skeneru či měřících senzorů) </t>
  </si>
  <si>
    <t>NPO Rozpočet projektu - kategorizace ZV - VZOR</t>
  </si>
  <si>
    <t>CorelDRAW Graphics Suite 2021 Win CZ (BOX)</t>
  </si>
  <si>
    <t>webové stránky přímo propojené s ERP žadatelem, pokročilé eshopy se zákaznickým konfigurátorem (například konfigurátor budoucího výrobku, prvky smart office)</t>
  </si>
  <si>
    <t>jedná se konkrétně o kancelářské balíky, operační systém pro workstation (bez OEM), CAD/CAM a příbuzný SW, konstrukční aplikace typu Adobe Photoshop, AutoCAD Autodesk, Autodesk Inventor, ArchiCAD, atd. Dále mezi základní SW v této Výzvě patří  jednoduché (základní) účetní programy, nebo aplikace pro daňovou evidenci, tedy podnikový informační systém s omezenou funkcionalitou, atd.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</si>
</sst>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9F03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13" xfId="0" applyFont="1" applyBorder="1"/>
    <xf numFmtId="0" fontId="1" fillId="0" borderId="0" xfId="0" applyFont="1" applyAlignment="1">
      <alignment horizontal="center"/>
    </xf>
    <xf numFmtId="164" fontId="1" fillId="0" borderId="0" xfId="0" applyNumberFormat="1" applyFont="1"/>
    <xf numFmtId="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64" fontId="1" fillId="2" borderId="5" xfId="0" applyNumberFormat="1" applyFont="1" applyFill="1" applyBorder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0" fillId="0" borderId="1" xfId="0" applyBorder="1"/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left" wrapText="1"/>
    </xf>
    <xf numFmtId="0" fontId="0" fillId="0" borderId="4" xfId="0" applyBorder="1"/>
    <xf numFmtId="0" fontId="1" fillId="0" borderId="7" xfId="0" applyFont="1" applyBorder="1"/>
    <xf numFmtId="0" fontId="1" fillId="0" borderId="3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/>
    <xf numFmtId="8" fontId="0" fillId="0" borderId="1" xfId="0" applyNumberFormat="1" applyBorder="1"/>
    <xf numFmtId="0" fontId="0" fillId="0" borderId="14" xfId="0" applyBorder="1"/>
    <xf numFmtId="8" fontId="0" fillId="0" borderId="4" xfId="0" applyNumberFormat="1" applyBorder="1"/>
    <xf numFmtId="0" fontId="0" fillId="0" borderId="15" xfId="0" applyBorder="1"/>
    <xf numFmtId="0" fontId="1" fillId="3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7" borderId="0" xfId="0" applyFont="1" applyFill="1" applyAlignment="1">
      <alignment vertical="top"/>
    </xf>
    <xf numFmtId="0" fontId="10" fillId="6" borderId="0" xfId="0" applyFont="1" applyFill="1" applyAlignment="1">
      <alignment vertical="top"/>
    </xf>
    <xf numFmtId="0" fontId="10" fillId="5" borderId="0" xfId="0" applyFont="1" applyFill="1" applyAlignment="1">
      <alignment vertical="top"/>
    </xf>
    <xf numFmtId="0" fontId="8" fillId="8" borderId="0" xfId="0" applyFont="1" applyFill="1"/>
    <xf numFmtId="0" fontId="0" fillId="8" borderId="0" xfId="0" applyFill="1"/>
    <xf numFmtId="0" fontId="11" fillId="8" borderId="0" xfId="0" applyFont="1" applyFill="1" applyAlignment="1">
      <alignment vertical="top"/>
    </xf>
    <xf numFmtId="0" fontId="0" fillId="8" borderId="0" xfId="0" applyFill="1" applyAlignment="1">
      <alignment vertical="top"/>
    </xf>
    <xf numFmtId="0" fontId="9" fillId="8" borderId="0" xfId="0" applyFont="1" applyFill="1" applyAlignment="1">
      <alignment horizontal="justify" vertical="center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0" fontId="1" fillId="7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9" borderId="1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vertical="top" wrapText="1"/>
    </xf>
    <xf numFmtId="0" fontId="14" fillId="8" borderId="0" xfId="0" applyFont="1" applyFill="1" applyAlignment="1">
      <alignment vertical="top"/>
    </xf>
    <xf numFmtId="0" fontId="10" fillId="8" borderId="0" xfId="0" applyFont="1" applyFill="1" applyAlignment="1">
      <alignment vertical="top"/>
    </xf>
    <xf numFmtId="0" fontId="10" fillId="8" borderId="0" xfId="0" applyFont="1" applyFill="1" applyAlignment="1">
      <alignment vertical="top" wrapText="1"/>
    </xf>
    <xf numFmtId="0" fontId="1" fillId="8" borderId="0" xfId="0" applyFont="1" applyFill="1" applyAlignment="1">
      <alignment vertical="top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4" borderId="12" xfId="0" applyFont="1" applyFill="1" applyBorder="1"/>
    <xf numFmtId="0" fontId="1" fillId="4" borderId="22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Border="1"/>
    <xf numFmtId="0" fontId="1" fillId="4" borderId="11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/>
    <xf numFmtId="164" fontId="1" fillId="0" borderId="4" xfId="0" applyNumberFormat="1" applyFont="1" applyBorder="1" applyAlignment="1">
      <alignment horizontal="right"/>
    </xf>
    <xf numFmtId="164" fontId="1" fillId="3" borderId="4" xfId="0" applyNumberFormat="1" applyFont="1" applyFill="1" applyBorder="1" applyAlignment="1">
      <alignment horizontal="right" vertical="center"/>
    </xf>
    <xf numFmtId="14" fontId="0" fillId="0" borderId="4" xfId="0" applyNumberForma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165" fontId="0" fillId="0" borderId="7" xfId="0" applyNumberFormat="1" applyBorder="1" applyAlignment="1">
      <alignment horizontal="center"/>
    </xf>
    <xf numFmtId="8" fontId="0" fillId="0" borderId="7" xfId="0" applyNumberFormat="1" applyBorder="1"/>
    <xf numFmtId="164" fontId="0" fillId="0" borderId="7" xfId="0" applyNumberFormat="1" applyBorder="1"/>
    <xf numFmtId="164" fontId="1" fillId="0" borderId="7" xfId="0" applyNumberFormat="1" applyFont="1" applyBorder="1" applyAlignment="1">
      <alignment horizontal="right"/>
    </xf>
    <xf numFmtId="0" fontId="0" fillId="3" borderId="7" xfId="0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6" xfId="0" applyBorder="1"/>
    <xf numFmtId="1" fontId="1" fillId="4" borderId="22" xfId="0" applyNumberFormat="1" applyFont="1" applyFill="1" applyBorder="1" applyAlignment="1">
      <alignment horizontal="center"/>
    </xf>
    <xf numFmtId="0" fontId="9" fillId="10" borderId="0" xfId="0" applyFont="1" applyFill="1" applyAlignment="1">
      <alignment vertical="center"/>
    </xf>
    <xf numFmtId="0" fontId="0" fillId="10" borderId="0" xfId="0" applyFill="1"/>
    <xf numFmtId="0" fontId="15" fillId="8" borderId="0" xfId="0" applyFont="1" applyFill="1"/>
    <xf numFmtId="164" fontId="1" fillId="2" borderId="22" xfId="0" applyNumberFormat="1" applyFont="1" applyFill="1" applyBorder="1"/>
    <xf numFmtId="0" fontId="1" fillId="10" borderId="12" xfId="0" applyFont="1" applyFill="1" applyBorder="1" applyAlignment="1">
      <alignment horizontal="right"/>
    </xf>
    <xf numFmtId="0" fontId="1" fillId="10" borderId="22" xfId="0" applyFont="1" applyFill="1" applyBorder="1" applyAlignment="1">
      <alignment horizontal="center"/>
    </xf>
    <xf numFmtId="0" fontId="1" fillId="10" borderId="11" xfId="0" applyFont="1" applyFill="1" applyBorder="1"/>
    <xf numFmtId="164" fontId="1" fillId="0" borderId="4" xfId="0" applyNumberFormat="1" applyFont="1" applyBorder="1"/>
    <xf numFmtId="164" fontId="1" fillId="0" borderId="19" xfId="0" applyNumberFormat="1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164" fontId="1" fillId="0" borderId="24" xfId="0" applyNumberFormat="1" applyFont="1" applyBorder="1"/>
    <xf numFmtId="0" fontId="1" fillId="0" borderId="25" xfId="0" applyFont="1" applyBorder="1"/>
    <xf numFmtId="0" fontId="1" fillId="0" borderId="15" xfId="0" applyFont="1" applyBorder="1"/>
    <xf numFmtId="0" fontId="0" fillId="11" borderId="27" xfId="0" applyFill="1" applyBorder="1" applyAlignment="1">
      <alignment horizontal="center"/>
    </xf>
    <xf numFmtId="0" fontId="1" fillId="11" borderId="28" xfId="0" applyFont="1" applyFill="1" applyBorder="1"/>
    <xf numFmtId="164" fontId="1" fillId="11" borderId="28" xfId="0" applyNumberFormat="1" applyFont="1" applyFill="1" applyBorder="1" applyAlignment="1">
      <alignment wrapText="1"/>
    </xf>
    <xf numFmtId="0" fontId="1" fillId="11" borderId="29" xfId="0" applyFont="1" applyFill="1" applyBorder="1" applyAlignment="1">
      <alignment horizontal="center" wrapText="1"/>
    </xf>
    <xf numFmtId="0" fontId="1" fillId="11" borderId="26" xfId="0" applyFont="1" applyFill="1" applyBorder="1"/>
    <xf numFmtId="0" fontId="11" fillId="10" borderId="22" xfId="0" applyFont="1" applyFill="1" applyBorder="1" applyAlignment="1">
      <alignment horizontal="center"/>
    </xf>
    <xf numFmtId="10" fontId="10" fillId="2" borderId="21" xfId="0" applyNumberFormat="1" applyFont="1" applyFill="1" applyBorder="1" applyAlignment="1">
      <alignment horizontal="center"/>
    </xf>
    <xf numFmtId="0" fontId="1" fillId="10" borderId="8" xfId="0" applyFont="1" applyFill="1" applyBorder="1" applyAlignment="1" applyProtection="1">
      <alignment horizontal="center" vertical="center" wrapText="1"/>
    </xf>
    <xf numFmtId="0" fontId="1" fillId="10" borderId="9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5" fillId="10" borderId="9" xfId="0" applyFont="1" applyFill="1" applyBorder="1" applyAlignment="1" applyProtection="1">
      <alignment horizontal="center" vertical="center" wrapText="1"/>
    </xf>
    <xf numFmtId="0" fontId="1" fillId="10" borderId="10" xfId="0" applyFont="1" applyFill="1" applyBorder="1" applyAlignment="1" applyProtection="1">
      <alignment horizontal="center" vertical="center" wrapText="1"/>
    </xf>
    <xf numFmtId="0" fontId="11" fillId="8" borderId="31" xfId="0" applyFont="1" applyFill="1" applyBorder="1" applyAlignment="1">
      <alignment wrapText="1"/>
    </xf>
    <xf numFmtId="2" fontId="11" fillId="8" borderId="26" xfId="0" applyNumberFormat="1" applyFont="1" applyFill="1" applyBorder="1" applyAlignment="1">
      <alignment horizontal="center"/>
    </xf>
    <xf numFmtId="0" fontId="11" fillId="8" borderId="1" xfId="0" applyFont="1" applyFill="1" applyBorder="1"/>
    <xf numFmtId="0" fontId="11" fillId="8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8" fontId="0" fillId="0" borderId="7" xfId="0" applyNumberFormat="1" applyBorder="1" applyProtection="1">
      <protection hidden="1"/>
    </xf>
    <xf numFmtId="0" fontId="0" fillId="0" borderId="0" xfId="0" applyProtection="1">
      <protection hidden="1"/>
    </xf>
    <xf numFmtId="0" fontId="9" fillId="10" borderId="0" xfId="0" applyFont="1" applyFill="1" applyAlignment="1" applyProtection="1">
      <alignment vertical="center"/>
      <protection hidden="1"/>
    </xf>
    <xf numFmtId="0" fontId="0" fillId="10" borderId="0" xfId="0" applyFill="1" applyProtection="1">
      <protection hidden="1"/>
    </xf>
    <xf numFmtId="0" fontId="1" fillId="4" borderId="12" xfId="0" applyFont="1" applyFill="1" applyBorder="1" applyProtection="1">
      <protection hidden="1"/>
    </xf>
    <xf numFmtId="0" fontId="1" fillId="4" borderId="22" xfId="0" applyFont="1" applyFill="1" applyBorder="1" applyProtection="1">
      <protection hidden="1"/>
    </xf>
    <xf numFmtId="1" fontId="1" fillId="4" borderId="22" xfId="0" applyNumberFormat="1" applyFont="1" applyFill="1" applyBorder="1" applyAlignment="1" applyProtection="1">
      <alignment horizontal="center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10" borderId="12" xfId="0" applyFont="1" applyFill="1" applyBorder="1" applyAlignment="1" applyProtection="1">
      <alignment horizontal="right"/>
      <protection hidden="1"/>
    </xf>
    <xf numFmtId="164" fontId="1" fillId="2" borderId="22" xfId="0" applyNumberFormat="1" applyFont="1" applyFill="1" applyBorder="1" applyProtection="1">
      <protection hidden="1"/>
    </xf>
    <xf numFmtId="0" fontId="1" fillId="10" borderId="22" xfId="0" applyFont="1" applyFill="1" applyBorder="1" applyAlignment="1" applyProtection="1">
      <alignment horizontal="center"/>
      <protection hidden="1"/>
    </xf>
    <xf numFmtId="0" fontId="11" fillId="10" borderId="22" xfId="0" applyFont="1" applyFill="1" applyBorder="1" applyAlignment="1" applyProtection="1">
      <alignment horizontal="center"/>
      <protection hidden="1"/>
    </xf>
    <xf numFmtId="10" fontId="10" fillId="2" borderId="21" xfId="0" applyNumberFormat="1" applyFont="1" applyFill="1" applyBorder="1" applyAlignment="1" applyProtection="1">
      <alignment horizontal="center"/>
      <protection hidden="1"/>
    </xf>
    <xf numFmtId="0" fontId="1" fillId="10" borderId="11" xfId="0" applyFont="1" applyFill="1" applyBorder="1" applyProtection="1">
      <protection hidden="1"/>
    </xf>
    <xf numFmtId="0" fontId="1" fillId="10" borderId="8" xfId="0" applyFont="1" applyFill="1" applyBorder="1" applyAlignment="1" applyProtection="1">
      <alignment horizontal="center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7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1" fillId="10" borderId="10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Protection="1">
      <protection hidden="1"/>
    </xf>
    <xf numFmtId="164" fontId="1" fillId="0" borderId="7" xfId="0" applyNumberFormat="1" applyFont="1" applyBorder="1" applyAlignment="1" applyProtection="1">
      <alignment horizontal="right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64" fontId="1" fillId="3" borderId="7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Border="1" applyProtection="1">
      <protection hidden="1"/>
    </xf>
    <xf numFmtId="0" fontId="1" fillId="0" borderId="7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Alignment="1" applyProtection="1">
      <alignment horizontal="left" wrapText="1"/>
      <protection locked="0" hidden="1"/>
    </xf>
    <xf numFmtId="0" fontId="1" fillId="0" borderId="1" xfId="0" applyFont="1" applyBorder="1" applyProtection="1">
      <protection locked="0" hidden="1"/>
    </xf>
    <xf numFmtId="0" fontId="1" fillId="0" borderId="7" xfId="0" applyFont="1" applyBorder="1" applyProtection="1">
      <protection locked="0" hidden="1"/>
    </xf>
    <xf numFmtId="165" fontId="0" fillId="0" borderId="7" xfId="0" applyNumberFormat="1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165" fontId="1" fillId="0" borderId="1" xfId="0" applyNumberFormat="1" applyFont="1" applyFill="1" applyBorder="1" applyAlignment="1" applyProtection="1">
      <alignment horizontal="center"/>
      <protection locked="0" hidden="1"/>
    </xf>
    <xf numFmtId="164" fontId="0" fillId="0" borderId="7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4" fontId="0" fillId="0" borderId="7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0" fontId="0" fillId="0" borderId="16" xfId="0" applyBorder="1" applyProtection="1">
      <protection locked="0" hidden="1"/>
    </xf>
    <xf numFmtId="14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7" xfId="0" applyFont="1" applyBorder="1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locked="0" hidden="1"/>
    </xf>
    <xf numFmtId="0" fontId="0" fillId="0" borderId="1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2" fontId="1" fillId="2" borderId="21" xfId="0" applyNumberFormat="1" applyFont="1" applyFill="1" applyBorder="1" applyAlignment="1" applyProtection="1">
      <alignment horizontal="center"/>
      <protection hidden="1"/>
    </xf>
    <xf numFmtId="2" fontId="1" fillId="0" borderId="30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2" fontId="1" fillId="2" borderId="22" xfId="0" applyNumberFormat="1" applyFont="1" applyFill="1" applyBorder="1" applyAlignment="1" applyProtection="1">
      <alignment horizontal="center"/>
      <protection locked="0" hidden="1"/>
    </xf>
  </cellXfs>
  <cellStyles count="4">
    <cellStyle name="Čárka 2" xfId="3" xr:uid="{00000000-0005-0000-0000-000000000000}"/>
    <cellStyle name="Měna 2" xfId="2" xr:uid="{00000000-0005-0000-0000-000001000000}"/>
    <cellStyle name="Normální" xfId="0" builtinId="0"/>
    <cellStyle name="Normální 2" xfId="1" xr:uid="{00000000-0005-0000-0000-000003000000}"/>
  </cellStyles>
  <dxfs count="23"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14" formatCode="0.00%"/>
      <fill>
        <patternFill patternType="solid">
          <bgColor rgb="FF14F41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  <border>
        <vertical/>
        <horizontal/>
      </border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  <color theme="0"/>
      </font>
      <numFmt numFmtId="164" formatCode="#,##0.00\ &quot;Kč&quot;"/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numFmt numFmtId="2" formatCode="0.00"/>
      <fill>
        <patternFill patternType="solid">
          <bgColor rgb="FF14F414"/>
        </patternFill>
      </fill>
    </dxf>
    <dxf>
      <font>
        <b/>
        <i val="0"/>
        <color theme="0"/>
      </font>
      <numFmt numFmtId="2" formatCode="0.00"/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F00"/>
        </patternFill>
      </fill>
    </dxf>
    <dxf>
      <font>
        <b/>
        <i val="0"/>
      </font>
      <fill>
        <patternFill>
          <bgColor rgb="FF00FA1E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FA1E"/>
      <color rgb="FF14F414"/>
      <color rgb="FF59F030"/>
      <color rgb="FFCC99FF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H64"/>
  <sheetViews>
    <sheetView tabSelected="1" zoomScaleNormal="100" workbookViewId="0">
      <selection activeCell="B13" sqref="B13"/>
    </sheetView>
  </sheetViews>
  <sheetFormatPr defaultColWidth="9.140625" defaultRowHeight="15" x14ac:dyDescent="0.25"/>
  <cols>
    <col min="1" max="1" width="20.140625" style="25" customWidth="1"/>
    <col min="2" max="2" width="11.28515625" style="25" customWidth="1"/>
    <col min="3" max="3" width="51" style="25" customWidth="1"/>
    <col min="4" max="4" width="158.140625" style="25" customWidth="1"/>
    <col min="5" max="16384" width="9.140625" style="25"/>
  </cols>
  <sheetData>
    <row r="1" spans="1:4" ht="26.25" x14ac:dyDescent="0.25">
      <c r="B1" s="34" t="s">
        <v>0</v>
      </c>
      <c r="C1" s="35"/>
      <c r="D1" s="163"/>
    </row>
    <row r="2" spans="1:4" x14ac:dyDescent="0.25">
      <c r="B2" s="25" t="s">
        <v>134</v>
      </c>
      <c r="D2" s="164"/>
    </row>
    <row r="3" spans="1:4" x14ac:dyDescent="0.25">
      <c r="D3" s="164"/>
    </row>
    <row r="4" spans="1:4" ht="21" x14ac:dyDescent="0.25">
      <c r="A4" s="51" t="s">
        <v>1</v>
      </c>
      <c r="B4" s="29" t="s">
        <v>132</v>
      </c>
      <c r="C4" s="29"/>
      <c r="D4" s="164"/>
    </row>
    <row r="5" spans="1:4" x14ac:dyDescent="0.25">
      <c r="D5" s="164"/>
    </row>
    <row r="6" spans="1:4" x14ac:dyDescent="0.25">
      <c r="B6" s="47" t="s">
        <v>2</v>
      </c>
      <c r="C6" s="26" t="s">
        <v>177</v>
      </c>
      <c r="D6" s="165" t="s">
        <v>3</v>
      </c>
    </row>
    <row r="7" spans="1:4" x14ac:dyDescent="0.25">
      <c r="B7" s="41" t="s">
        <v>4</v>
      </c>
      <c r="C7" s="27" t="s">
        <v>5</v>
      </c>
      <c r="D7" s="28" t="s">
        <v>6</v>
      </c>
    </row>
    <row r="8" spans="1:4" x14ac:dyDescent="0.25">
      <c r="B8" s="41" t="s">
        <v>7</v>
      </c>
      <c r="C8" s="27" t="s">
        <v>180</v>
      </c>
      <c r="D8" s="28" t="s">
        <v>181</v>
      </c>
    </row>
    <row r="9" spans="1:4" x14ac:dyDescent="0.25">
      <c r="B9" s="41" t="s">
        <v>8</v>
      </c>
      <c r="C9" s="27" t="s">
        <v>9</v>
      </c>
      <c r="D9" s="166" t="s">
        <v>10</v>
      </c>
    </row>
    <row r="10" spans="1:4" s="37" customFormat="1" ht="30" x14ac:dyDescent="0.25">
      <c r="B10" s="41" t="s">
        <v>11</v>
      </c>
      <c r="C10" s="38" t="s">
        <v>12</v>
      </c>
      <c r="D10" s="167" t="s">
        <v>189</v>
      </c>
    </row>
    <row r="11" spans="1:4" s="37" customFormat="1" x14ac:dyDescent="0.25">
      <c r="B11" s="41" t="s">
        <v>13</v>
      </c>
      <c r="C11" s="38" t="s">
        <v>14</v>
      </c>
      <c r="D11" s="167" t="s">
        <v>178</v>
      </c>
    </row>
    <row r="12" spans="1:4" x14ac:dyDescent="0.25">
      <c r="B12" s="41" t="s">
        <v>15</v>
      </c>
      <c r="C12" s="27" t="s">
        <v>16</v>
      </c>
      <c r="D12" s="166" t="s">
        <v>197</v>
      </c>
    </row>
    <row r="13" spans="1:4" x14ac:dyDescent="0.25">
      <c r="B13" s="41" t="s">
        <v>17</v>
      </c>
      <c r="C13" s="27" t="s">
        <v>179</v>
      </c>
      <c r="D13" s="166" t="s">
        <v>165</v>
      </c>
    </row>
    <row r="14" spans="1:4" ht="17.25" customHeight="1" x14ac:dyDescent="0.25">
      <c r="B14" s="41" t="s">
        <v>99</v>
      </c>
      <c r="C14" s="28" t="s">
        <v>18</v>
      </c>
      <c r="D14" s="28" t="s">
        <v>196</v>
      </c>
    </row>
    <row r="15" spans="1:4" x14ac:dyDescent="0.25">
      <c r="B15" s="41" t="s">
        <v>19</v>
      </c>
      <c r="C15" s="27" t="s">
        <v>20</v>
      </c>
      <c r="D15" s="166" t="s">
        <v>21</v>
      </c>
    </row>
    <row r="16" spans="1:4" ht="16.5" customHeight="1" x14ac:dyDescent="0.25">
      <c r="B16" s="41" t="s">
        <v>149</v>
      </c>
      <c r="C16" s="27" t="s">
        <v>22</v>
      </c>
      <c r="D16" s="28" t="s">
        <v>176</v>
      </c>
    </row>
    <row r="17" spans="1:5" ht="30" x14ac:dyDescent="0.25">
      <c r="B17" s="41" t="s">
        <v>166</v>
      </c>
      <c r="C17" s="27" t="s">
        <v>172</v>
      </c>
      <c r="D17" s="28" t="s">
        <v>200</v>
      </c>
    </row>
    <row r="18" spans="1:5" x14ac:dyDescent="0.25">
      <c r="D18" s="164"/>
    </row>
    <row r="19" spans="1:5" s="39" customFormat="1" ht="21" x14ac:dyDescent="0.25">
      <c r="A19" s="25"/>
      <c r="B19" s="30" t="s">
        <v>133</v>
      </c>
      <c r="C19" s="30"/>
      <c r="D19" s="168"/>
      <c r="E19" s="25"/>
    </row>
    <row r="20" spans="1:5" ht="21" x14ac:dyDescent="0.25">
      <c r="A20" s="39"/>
      <c r="B20" s="48"/>
      <c r="C20" s="48"/>
      <c r="D20" s="163"/>
      <c r="E20" s="39"/>
    </row>
    <row r="21" spans="1:5" x14ac:dyDescent="0.25">
      <c r="B21" s="26" t="s">
        <v>2</v>
      </c>
      <c r="C21" s="26" t="s">
        <v>177</v>
      </c>
      <c r="D21" s="165" t="s">
        <v>3</v>
      </c>
    </row>
    <row r="22" spans="1:5" x14ac:dyDescent="0.25">
      <c r="B22" s="42" t="s">
        <v>23</v>
      </c>
      <c r="C22" s="27" t="s">
        <v>24</v>
      </c>
      <c r="D22" s="166" t="s">
        <v>25</v>
      </c>
    </row>
    <row r="23" spans="1:5" ht="18" customHeight="1" x14ac:dyDescent="0.25">
      <c r="B23" s="42" t="s">
        <v>26</v>
      </c>
      <c r="C23" s="27" t="s">
        <v>27</v>
      </c>
      <c r="D23" s="28" t="s">
        <v>28</v>
      </c>
    </row>
    <row r="24" spans="1:5" x14ac:dyDescent="0.25">
      <c r="B24" s="42" t="s">
        <v>29</v>
      </c>
      <c r="C24" s="27" t="s">
        <v>30</v>
      </c>
      <c r="D24" s="28" t="s">
        <v>173</v>
      </c>
    </row>
    <row r="25" spans="1:5" x14ac:dyDescent="0.25">
      <c r="B25" s="43" t="s">
        <v>31</v>
      </c>
      <c r="C25" s="27" t="s">
        <v>32</v>
      </c>
      <c r="D25" s="28" t="s">
        <v>190</v>
      </c>
    </row>
    <row r="26" spans="1:5" x14ac:dyDescent="0.25">
      <c r="B26" s="42" t="s">
        <v>33</v>
      </c>
      <c r="C26" s="27" t="s">
        <v>34</v>
      </c>
      <c r="D26" s="28" t="s">
        <v>188</v>
      </c>
    </row>
    <row r="27" spans="1:5" s="37" customFormat="1" x14ac:dyDescent="0.25">
      <c r="A27" s="25"/>
      <c r="B27" s="42" t="s">
        <v>137</v>
      </c>
      <c r="C27" s="27" t="s">
        <v>35</v>
      </c>
      <c r="D27" s="166" t="s">
        <v>36</v>
      </c>
      <c r="E27" s="25"/>
    </row>
    <row r="28" spans="1:5" ht="15.75" customHeight="1" x14ac:dyDescent="0.25">
      <c r="A28" s="37"/>
      <c r="B28" s="42" t="s">
        <v>37</v>
      </c>
      <c r="C28" s="38" t="s">
        <v>174</v>
      </c>
      <c r="D28" s="167" t="s">
        <v>38</v>
      </c>
      <c r="E28" s="37"/>
    </row>
    <row r="29" spans="1:5" s="39" customFormat="1" ht="15" customHeight="1" x14ac:dyDescent="0.25">
      <c r="A29" s="25"/>
      <c r="B29" s="42" t="s">
        <v>39</v>
      </c>
      <c r="C29" s="27" t="s">
        <v>175</v>
      </c>
      <c r="D29" s="28" t="s">
        <v>194</v>
      </c>
      <c r="E29" s="25"/>
    </row>
    <row r="30" spans="1:5" x14ac:dyDescent="0.25">
      <c r="A30" s="39"/>
      <c r="B30" s="46"/>
      <c r="C30" s="39"/>
      <c r="D30" s="163"/>
      <c r="E30" s="39"/>
    </row>
    <row r="31" spans="1:5" s="39" customFormat="1" ht="21" x14ac:dyDescent="0.25">
      <c r="A31" s="51" t="s">
        <v>40</v>
      </c>
      <c r="B31" s="29" t="s">
        <v>132</v>
      </c>
      <c r="C31" s="29"/>
      <c r="D31" s="164"/>
      <c r="E31" s="25"/>
    </row>
    <row r="32" spans="1:5" ht="21" x14ac:dyDescent="0.25">
      <c r="A32" s="48"/>
      <c r="B32" s="48"/>
      <c r="C32" s="48"/>
      <c r="D32" s="163"/>
      <c r="E32" s="39"/>
    </row>
    <row r="33" spans="1:8" ht="20.25" customHeight="1" x14ac:dyDescent="0.25">
      <c r="B33" s="26" t="s">
        <v>2</v>
      </c>
      <c r="C33" s="26" t="s">
        <v>177</v>
      </c>
      <c r="D33" s="165" t="s">
        <v>3</v>
      </c>
    </row>
    <row r="34" spans="1:8" s="39" customFormat="1" ht="31.5" customHeight="1" x14ac:dyDescent="0.25">
      <c r="A34" s="25"/>
      <c r="B34" s="41" t="s">
        <v>41</v>
      </c>
      <c r="C34" s="27" t="s">
        <v>42</v>
      </c>
      <c r="D34" s="28" t="s">
        <v>191</v>
      </c>
      <c r="E34" s="25"/>
    </row>
    <row r="35" spans="1:8" s="39" customFormat="1" ht="18.75" customHeight="1" x14ac:dyDescent="0.25">
      <c r="B35" s="41" t="s">
        <v>43</v>
      </c>
      <c r="C35" s="40" t="s">
        <v>44</v>
      </c>
      <c r="D35" s="169" t="s">
        <v>203</v>
      </c>
    </row>
    <row r="36" spans="1:8" ht="16.5" customHeight="1" x14ac:dyDescent="0.25">
      <c r="A36" s="39"/>
      <c r="B36" s="41" t="s">
        <v>167</v>
      </c>
      <c r="C36" s="40" t="s">
        <v>164</v>
      </c>
      <c r="D36" s="169" t="s">
        <v>192</v>
      </c>
      <c r="E36" s="39"/>
    </row>
    <row r="37" spans="1:8" s="39" customFormat="1" x14ac:dyDescent="0.25">
      <c r="A37" s="25"/>
      <c r="B37" s="25"/>
      <c r="C37" s="25"/>
      <c r="D37" s="164"/>
      <c r="E37" s="25"/>
      <c r="F37" s="25"/>
      <c r="G37" s="25"/>
      <c r="H37" s="25"/>
    </row>
    <row r="38" spans="1:8" ht="21" x14ac:dyDescent="0.25">
      <c r="B38" s="30" t="s">
        <v>133</v>
      </c>
      <c r="C38" s="30"/>
      <c r="D38" s="168"/>
      <c r="F38" s="39"/>
      <c r="G38" s="39"/>
      <c r="H38" s="39"/>
    </row>
    <row r="39" spans="1:8" ht="33" customHeight="1" x14ac:dyDescent="0.25">
      <c r="A39" s="39"/>
      <c r="B39" s="48"/>
      <c r="C39" s="48"/>
      <c r="D39" s="163"/>
      <c r="E39" s="39"/>
    </row>
    <row r="40" spans="1:8" s="39" customFormat="1" ht="18.75" customHeight="1" x14ac:dyDescent="0.25">
      <c r="A40" s="25"/>
      <c r="B40" s="26" t="s">
        <v>2</v>
      </c>
      <c r="C40" s="26" t="s">
        <v>177</v>
      </c>
      <c r="D40" s="165" t="s">
        <v>3</v>
      </c>
      <c r="E40" s="25"/>
      <c r="F40" s="25"/>
      <c r="G40" s="25"/>
      <c r="H40" s="25"/>
    </row>
    <row r="41" spans="1:8" ht="30.75" customHeight="1" x14ac:dyDescent="0.25">
      <c r="B41" s="42" t="s">
        <v>45</v>
      </c>
      <c r="C41" s="27" t="s">
        <v>46</v>
      </c>
      <c r="D41" s="28" t="s">
        <v>204</v>
      </c>
      <c r="F41" s="39"/>
      <c r="G41" s="39"/>
      <c r="H41" s="39"/>
    </row>
    <row r="42" spans="1:8" x14ac:dyDescent="0.25">
      <c r="A42" s="39"/>
      <c r="B42" s="42" t="s">
        <v>47</v>
      </c>
      <c r="C42" s="40" t="s">
        <v>48</v>
      </c>
      <c r="D42" s="169" t="s">
        <v>163</v>
      </c>
      <c r="E42" s="39"/>
    </row>
    <row r="43" spans="1:8" s="39" customFormat="1" x14ac:dyDescent="0.25">
      <c r="A43" s="25"/>
      <c r="B43" s="25"/>
      <c r="C43" s="25"/>
      <c r="D43" s="164"/>
      <c r="E43" s="25"/>
      <c r="F43" s="25"/>
      <c r="G43" s="25"/>
      <c r="H43" s="25"/>
    </row>
    <row r="44" spans="1:8" ht="21" x14ac:dyDescent="0.25">
      <c r="A44" s="52" t="s">
        <v>187</v>
      </c>
      <c r="B44" s="29" t="s">
        <v>132</v>
      </c>
      <c r="C44" s="29"/>
      <c r="D44" s="164"/>
      <c r="F44" s="39"/>
      <c r="G44" s="39"/>
      <c r="H44" s="39"/>
    </row>
    <row r="45" spans="1:8" ht="21" x14ac:dyDescent="0.25">
      <c r="A45" s="49"/>
      <c r="B45" s="48"/>
      <c r="C45" s="48"/>
      <c r="D45" s="163"/>
      <c r="E45" s="39"/>
    </row>
    <row r="46" spans="1:8" x14ac:dyDescent="0.25">
      <c r="B46" s="26" t="s">
        <v>2</v>
      </c>
      <c r="C46" s="26" t="s">
        <v>177</v>
      </c>
      <c r="D46" s="165" t="s">
        <v>3</v>
      </c>
    </row>
    <row r="47" spans="1:8" s="37" customFormat="1" ht="30" x14ac:dyDescent="0.25">
      <c r="A47" s="25"/>
      <c r="B47" s="41" t="s">
        <v>49</v>
      </c>
      <c r="C47" s="28" t="s">
        <v>50</v>
      </c>
      <c r="D47" s="28" t="s">
        <v>199</v>
      </c>
      <c r="E47" s="25"/>
      <c r="F47" s="25"/>
      <c r="G47" s="25"/>
      <c r="H47" s="25"/>
    </row>
    <row r="48" spans="1:8" s="39" customFormat="1" ht="30" x14ac:dyDescent="0.25">
      <c r="A48" s="25"/>
      <c r="B48" s="41" t="s">
        <v>130</v>
      </c>
      <c r="C48" s="28" t="s">
        <v>131</v>
      </c>
      <c r="D48" s="28" t="s">
        <v>198</v>
      </c>
      <c r="E48" s="25"/>
      <c r="F48" s="37"/>
      <c r="G48" s="37"/>
      <c r="H48" s="37"/>
    </row>
    <row r="49" spans="1:8" ht="30" x14ac:dyDescent="0.25">
      <c r="A49" s="37"/>
      <c r="B49" s="41" t="s">
        <v>51</v>
      </c>
      <c r="C49" s="173" t="s">
        <v>169</v>
      </c>
      <c r="D49" s="169" t="s">
        <v>193</v>
      </c>
      <c r="E49" s="37"/>
      <c r="F49" s="39"/>
      <c r="G49" s="39"/>
      <c r="H49" s="39"/>
    </row>
    <row r="50" spans="1:8" s="39" customFormat="1" x14ac:dyDescent="0.25">
      <c r="B50" s="45"/>
      <c r="C50" s="44"/>
      <c r="D50" s="170"/>
      <c r="F50" s="25"/>
      <c r="G50" s="25"/>
      <c r="H50" s="25"/>
    </row>
    <row r="51" spans="1:8" ht="21" x14ac:dyDescent="0.25">
      <c r="B51" s="30" t="s">
        <v>133</v>
      </c>
      <c r="C51" s="30"/>
      <c r="D51" s="168"/>
      <c r="F51" s="39"/>
      <c r="G51" s="39"/>
      <c r="H51" s="39"/>
    </row>
    <row r="52" spans="1:8" ht="21" x14ac:dyDescent="0.25">
      <c r="A52" s="39"/>
      <c r="B52" s="48"/>
      <c r="C52" s="48"/>
      <c r="D52" s="163"/>
      <c r="E52" s="39"/>
    </row>
    <row r="53" spans="1:8" x14ac:dyDescent="0.25">
      <c r="B53" s="26" t="s">
        <v>2</v>
      </c>
      <c r="C53" s="26" t="s">
        <v>177</v>
      </c>
      <c r="D53" s="165" t="s">
        <v>3</v>
      </c>
    </row>
    <row r="54" spans="1:8" x14ac:dyDescent="0.25">
      <c r="B54" s="42" t="s">
        <v>52</v>
      </c>
      <c r="C54" s="171" t="s">
        <v>135</v>
      </c>
      <c r="D54" s="171" t="s">
        <v>183</v>
      </c>
    </row>
    <row r="55" spans="1:8" ht="49.5" customHeight="1" x14ac:dyDescent="0.25">
      <c r="B55" s="42" t="s">
        <v>53</v>
      </c>
      <c r="C55" s="28" t="s">
        <v>54</v>
      </c>
      <c r="D55" s="28" t="s">
        <v>129</v>
      </c>
    </row>
    <row r="56" spans="1:8" s="37" customFormat="1" x14ac:dyDescent="0.25">
      <c r="A56" s="25"/>
      <c r="B56" s="42" t="s">
        <v>55</v>
      </c>
      <c r="C56" s="28" t="s">
        <v>56</v>
      </c>
      <c r="D56" s="172" t="s">
        <v>195</v>
      </c>
      <c r="E56" s="25"/>
      <c r="F56" s="25"/>
      <c r="G56" s="25"/>
      <c r="H56" s="25"/>
    </row>
    <row r="57" spans="1:8" s="37" customFormat="1" x14ac:dyDescent="0.25">
      <c r="A57" s="25"/>
      <c r="B57" s="42" t="s">
        <v>57</v>
      </c>
      <c r="C57" s="28" t="s">
        <v>58</v>
      </c>
      <c r="D57" s="172" t="s">
        <v>59</v>
      </c>
      <c r="E57" s="25"/>
    </row>
    <row r="58" spans="1:8" s="39" customFormat="1" ht="33.75" customHeight="1" x14ac:dyDescent="0.25">
      <c r="A58" s="37"/>
      <c r="B58" s="42" t="s">
        <v>60</v>
      </c>
      <c r="C58" s="173" t="s">
        <v>61</v>
      </c>
      <c r="D58" s="173" t="s">
        <v>62</v>
      </c>
      <c r="E58" s="37"/>
      <c r="F58" s="37"/>
      <c r="G58" s="37"/>
      <c r="H58" s="37"/>
    </row>
    <row r="59" spans="1:8" ht="15.75" customHeight="1" x14ac:dyDescent="0.25">
      <c r="A59" s="37"/>
      <c r="B59" s="42" t="s">
        <v>63</v>
      </c>
      <c r="C59" s="173" t="s">
        <v>64</v>
      </c>
      <c r="D59" s="173" t="s">
        <v>65</v>
      </c>
      <c r="E59" s="37"/>
      <c r="F59" s="39"/>
      <c r="G59" s="39"/>
      <c r="H59" s="39"/>
    </row>
    <row r="60" spans="1:8" x14ac:dyDescent="0.25">
      <c r="A60" s="39"/>
      <c r="B60" s="45"/>
      <c r="C60" s="44"/>
      <c r="D60" s="44"/>
      <c r="E60" s="39"/>
    </row>
    <row r="61" spans="1:8" ht="21" x14ac:dyDescent="0.25">
      <c r="A61" s="31" t="s">
        <v>66</v>
      </c>
    </row>
    <row r="62" spans="1:8" ht="15.75" x14ac:dyDescent="0.25">
      <c r="B62" s="50" t="s">
        <v>184</v>
      </c>
      <c r="C62" s="35"/>
      <c r="D62" s="35"/>
    </row>
    <row r="63" spans="1:8" x14ac:dyDescent="0.25">
      <c r="B63" s="53" t="s">
        <v>185</v>
      </c>
      <c r="C63" s="35"/>
      <c r="D63" s="35"/>
    </row>
    <row r="64" spans="1:8" x14ac:dyDescent="0.25">
      <c r="B64" s="53" t="s">
        <v>182</v>
      </c>
      <c r="C64" s="35"/>
      <c r="D64" s="35"/>
    </row>
  </sheetData>
  <sheetProtection algorithmName="SHA-512" hashValue="vv0oCqfht86kIwhGxlZiPXACo1Magjoqd2W3w+78SJQCkkvKHj1oD2qlSoSJdofXxLEit7+bHYb/1PzbY8/v9A==" saltValue="GiJvm/QbmFkSFAx8pj+ClQ==" spinCount="100000" sheet="1" objects="1" scenarios="1"/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>
    <tabColor rgb="FFFFFF00"/>
  </sheetPr>
  <dimension ref="B1:J13"/>
  <sheetViews>
    <sheetView zoomScale="120" zoomScaleNormal="120" workbookViewId="0">
      <selection activeCell="D6" sqref="D6"/>
    </sheetView>
  </sheetViews>
  <sheetFormatPr defaultRowHeight="15" x14ac:dyDescent="0.25"/>
  <cols>
    <col min="1" max="1" width="7" customWidth="1"/>
    <col min="2" max="2" width="2" bestFit="1" customWidth="1"/>
    <col min="3" max="3" width="66" customWidth="1"/>
    <col min="4" max="4" width="28" customWidth="1"/>
    <col min="5" max="5" width="11.85546875" customWidth="1"/>
    <col min="10" max="10" width="26" customWidth="1"/>
  </cols>
  <sheetData>
    <row r="1" spans="2:10" ht="23.25" x14ac:dyDescent="0.35">
      <c r="C1" s="32" t="s">
        <v>136</v>
      </c>
      <c r="D1" s="33"/>
      <c r="E1" s="33"/>
      <c r="F1" s="33"/>
      <c r="G1" s="33"/>
      <c r="H1" s="33"/>
      <c r="I1" s="33"/>
      <c r="J1" s="33"/>
    </row>
    <row r="2" spans="2:10" x14ac:dyDescent="0.25">
      <c r="C2" t="s">
        <v>67</v>
      </c>
    </row>
    <row r="3" spans="2:10" ht="15.75" thickBot="1" x14ac:dyDescent="0.3">
      <c r="C3" s="4" t="s">
        <v>68</v>
      </c>
    </row>
    <row r="4" spans="2:10" ht="45.75" customHeight="1" thickBot="1" x14ac:dyDescent="0.3">
      <c r="B4" s="101" t="s">
        <v>69</v>
      </c>
      <c r="C4" s="102" t="s">
        <v>70</v>
      </c>
      <c r="D4" s="103" t="s">
        <v>71</v>
      </c>
      <c r="E4" s="104" t="s">
        <v>72</v>
      </c>
      <c r="F4" s="105" t="s">
        <v>73</v>
      </c>
      <c r="H4" s="24"/>
    </row>
    <row r="5" spans="2:10" ht="15.75" thickBot="1" x14ac:dyDescent="0.3">
      <c r="B5" s="96">
        <v>1</v>
      </c>
      <c r="C5" s="97" t="s">
        <v>157</v>
      </c>
      <c r="D5" s="98">
        <f>(SUM('TABULKA ZV K VYPLNĚNÍ'!J3))-(SUM('TABULKA ZV K VYPLNĚNÍ'!L3))</f>
        <v>0</v>
      </c>
      <c r="E5" s="175" t="e">
        <f>(D5/(D7))*100</f>
        <v>#DIV/0!</v>
      </c>
      <c r="F5" s="99" t="s">
        <v>155</v>
      </c>
    </row>
    <row r="6" spans="2:10" ht="15.75" thickBot="1" x14ac:dyDescent="0.3">
      <c r="B6" s="16">
        <v>2</v>
      </c>
      <c r="C6" s="12" t="s">
        <v>154</v>
      </c>
      <c r="D6" s="94">
        <f>SUM('TABULKA ZV K VYPLNĚNÍ'!L3)</f>
        <v>0</v>
      </c>
      <c r="E6" s="174" t="e">
        <f>(D6/(D7))*100</f>
        <v>#DIV/0!</v>
      </c>
      <c r="F6" s="100" t="s">
        <v>156</v>
      </c>
    </row>
    <row r="7" spans="2:10" ht="15.75" thickBot="1" x14ac:dyDescent="0.3">
      <c r="B7" s="17"/>
      <c r="C7" s="18" t="s">
        <v>74</v>
      </c>
      <c r="D7" s="95">
        <f>SUM(D5:D6)</f>
        <v>0</v>
      </c>
      <c r="E7" s="176" t="e">
        <f>SUM(E5:E6)</f>
        <v>#DIV/0!</v>
      </c>
      <c r="F7" s="15"/>
    </row>
    <row r="10" spans="2:10" x14ac:dyDescent="0.25">
      <c r="C10" t="s">
        <v>75</v>
      </c>
    </row>
    <row r="11" spans="2:10" ht="15.75" thickBot="1" x14ac:dyDescent="0.3"/>
    <row r="12" spans="2:10" ht="30.75" customHeight="1" x14ac:dyDescent="0.4">
      <c r="C12" s="113" t="s">
        <v>161</v>
      </c>
      <c r="D12" s="114" t="e">
        <f>IF(E6&gt;=80,"ANO","NE")</f>
        <v>#DIV/0!</v>
      </c>
    </row>
    <row r="13" spans="2:10" ht="26.25" x14ac:dyDescent="0.4">
      <c r="C13" s="115" t="s">
        <v>162</v>
      </c>
      <c r="D13" s="116" t="e">
        <f>IF(E6&gt;95,"4 body",IF(E6&gt;=94,"2 body",IF(E6&gt;=90,"2 body",IF(A30&gt;89.99,"0 bodů","0 bodů"))))</f>
        <v>#DIV/0!</v>
      </c>
    </row>
  </sheetData>
  <sheetProtection algorithmName="SHA-512" hashValue="dvX2Y3IqpM1xDmjaFeypgBqnEH1qtmqOvlC8jX+xjp8yVvDx4CRS+qtJLiQnkHwl0RGgiUIDqONHWmStl1HsIA==" saltValue="f3dfT8Q7elQnAaovAhCzTQ==" spinCount="100000" sheet="1" objects="1" scenarios="1"/>
  <conditionalFormatting sqref="D12">
    <cfRule type="cellIs" dxfId="22" priority="8" operator="equal">
      <formula>"NE"</formula>
    </cfRule>
    <cfRule type="cellIs" dxfId="21" priority="9" operator="equal">
      <formula>"ANO"</formula>
    </cfRule>
  </conditionalFormatting>
  <conditionalFormatting sqref="D13">
    <cfRule type="cellIs" dxfId="20" priority="4" operator="equal">
      <formula>"4 body"</formula>
    </cfRule>
    <cfRule type="cellIs" dxfId="19" priority="5" operator="equal">
      <formula>"2 body"</formula>
    </cfRule>
  </conditionalFormatting>
  <conditionalFormatting sqref="E5">
    <cfRule type="cellIs" dxfId="18" priority="3" operator="greaterThan">
      <formula>80</formula>
    </cfRule>
  </conditionalFormatting>
  <conditionalFormatting sqref="E6">
    <cfRule type="cellIs" dxfId="17" priority="1" operator="lessThan">
      <formula>80</formula>
    </cfRule>
    <cfRule type="cellIs" dxfId="16" priority="2" operator="greaterThanOrEqual">
      <formula>80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rgb="FFFFFF00"/>
  </sheetPr>
  <dimension ref="A1:O50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8" sqref="M8"/>
    </sheetView>
  </sheetViews>
  <sheetFormatPr defaultRowHeight="15" x14ac:dyDescent="0.25"/>
  <cols>
    <col min="1" max="1" width="3.85546875" style="119" customWidth="1"/>
    <col min="2" max="2" width="4.42578125" style="119" customWidth="1"/>
    <col min="3" max="3" width="9.7109375" style="119" customWidth="1"/>
    <col min="4" max="4" width="15.5703125" style="119" customWidth="1"/>
    <col min="5" max="5" width="74.140625" style="119" customWidth="1"/>
    <col min="6" max="6" width="8.140625" style="119" customWidth="1"/>
    <col min="7" max="7" width="11" style="119" customWidth="1"/>
    <col min="8" max="8" width="14" style="119" customWidth="1"/>
    <col min="9" max="9" width="16.140625" style="119" customWidth="1"/>
    <col min="10" max="10" width="16" style="126" customWidth="1"/>
    <col min="11" max="11" width="15" style="119" customWidth="1"/>
    <col min="12" max="12" width="14.7109375" style="119" customWidth="1"/>
    <col min="13" max="13" width="11.140625" style="126" bestFit="1" customWidth="1"/>
    <col min="14" max="14" width="37" style="126" customWidth="1"/>
    <col min="15" max="15" width="35.85546875" style="119" customWidth="1"/>
    <col min="16" max="16384" width="9.140625" style="119"/>
  </cols>
  <sheetData>
    <row r="1" spans="1:15" ht="21.75" thickBot="1" x14ac:dyDescent="0.3">
      <c r="B1" s="120" t="s">
        <v>150</v>
      </c>
      <c r="C1" s="121"/>
      <c r="D1" s="121"/>
      <c r="E1" s="121"/>
      <c r="I1" s="122" t="s">
        <v>143</v>
      </c>
      <c r="J1" s="123"/>
      <c r="K1" s="177"/>
      <c r="L1" s="123" t="s">
        <v>148</v>
      </c>
      <c r="M1" s="124">
        <f>365*K1</f>
        <v>0</v>
      </c>
      <c r="N1" s="125" t="s">
        <v>147</v>
      </c>
    </row>
    <row r="2" spans="1:15" ht="15.75" customHeight="1" thickBot="1" x14ac:dyDescent="0.3">
      <c r="J2" s="119"/>
      <c r="K2" s="126"/>
    </row>
    <row r="3" spans="1:15" ht="27" thickBot="1" x14ac:dyDescent="0.45">
      <c r="B3" s="127"/>
      <c r="D3" s="128"/>
      <c r="I3" s="129" t="s">
        <v>105</v>
      </c>
      <c r="J3" s="130">
        <f>SUM(J6:J505)</f>
        <v>0</v>
      </c>
      <c r="K3" s="131" t="s">
        <v>140</v>
      </c>
      <c r="L3" s="130">
        <f>SUM(L6:L505)</f>
        <v>0</v>
      </c>
      <c r="M3" s="132" t="s">
        <v>152</v>
      </c>
      <c r="N3" s="133" t="e">
        <f>L3/(J3)</f>
        <v>#DIV/0!</v>
      </c>
      <c r="O3" s="134" t="s">
        <v>158</v>
      </c>
    </row>
    <row r="4" spans="1:15" ht="15.75" thickBot="1" x14ac:dyDescent="0.3">
      <c r="J4" s="119"/>
      <c r="K4" s="126"/>
    </row>
    <row r="5" spans="1:15" ht="62.25" customHeight="1" thickBot="1" x14ac:dyDescent="0.3">
      <c r="B5" s="135" t="s">
        <v>69</v>
      </c>
      <c r="C5" s="136" t="s">
        <v>153</v>
      </c>
      <c r="D5" s="136" t="s">
        <v>159</v>
      </c>
      <c r="E5" s="136" t="s">
        <v>139</v>
      </c>
      <c r="F5" s="136" t="s">
        <v>138</v>
      </c>
      <c r="G5" s="137" t="s">
        <v>146</v>
      </c>
      <c r="H5" s="136" t="s">
        <v>76</v>
      </c>
      <c r="I5" s="136" t="s">
        <v>77</v>
      </c>
      <c r="J5" s="136" t="s">
        <v>78</v>
      </c>
      <c r="K5" s="138" t="s">
        <v>141</v>
      </c>
      <c r="L5" s="136" t="s">
        <v>145</v>
      </c>
      <c r="M5" s="136" t="s">
        <v>170</v>
      </c>
      <c r="N5" s="136" t="s">
        <v>171</v>
      </c>
      <c r="O5" s="139" t="s">
        <v>142</v>
      </c>
    </row>
    <row r="6" spans="1:15" ht="14.25" customHeight="1" x14ac:dyDescent="0.25">
      <c r="B6" s="140">
        <v>1</v>
      </c>
      <c r="C6" s="160"/>
      <c r="D6" s="148"/>
      <c r="E6" s="145"/>
      <c r="F6" s="148"/>
      <c r="G6" s="149"/>
      <c r="H6" s="118">
        <f t="shared" ref="H6:H69" si="0">I6*1.21</f>
        <v>0</v>
      </c>
      <c r="I6" s="152"/>
      <c r="J6" s="141">
        <f t="shared" ref="J6:J69" si="1">IF($K$1&lt;G6,"CHYBA",F6*I6)</f>
        <v>0</v>
      </c>
      <c r="K6" s="142" t="str">
        <f>IF(OR(D6="APS LAN",D6="MER LAN",D6="PER", D6="LOG EDI",D6="BOT",D6="MON",D6="4G/5G",D6="SRV 4.0",D6="TAB", D6="LOG 4.0",D6="RUKA",D6="SW",D6="WEB 4.0",D6="BI SW",D6="LIC SW",D6="VIRT SRV4.0",D6="TWIN"),"ANO","NE")</f>
        <v>NE</v>
      </c>
      <c r="L6" s="143" t="str">
        <f t="shared" ref="L6:L69" si="2">IF(K6="ANO",J6,"0")</f>
        <v>0</v>
      </c>
      <c r="M6" s="154"/>
      <c r="N6" s="155"/>
      <c r="O6" s="156"/>
    </row>
    <row r="7" spans="1:15" ht="15.75" customHeight="1" x14ac:dyDescent="0.25">
      <c r="B7" s="144">
        <v>2</v>
      </c>
      <c r="C7" s="161"/>
      <c r="D7" s="147"/>
      <c r="E7" s="147"/>
      <c r="F7" s="147"/>
      <c r="G7" s="150"/>
      <c r="H7" s="118">
        <f t="shared" si="0"/>
        <v>0</v>
      </c>
      <c r="I7" s="153"/>
      <c r="J7" s="141">
        <f t="shared" si="1"/>
        <v>0</v>
      </c>
      <c r="K7" s="142" t="str">
        <f t="shared" ref="K7:K70" si="3">IF(OR(D7="APS LAN",D7="MER LAN",D7="PER", D7="LOG EDI",D7="BOT",D7="MON",D7="4G/5G",D7="SRV 4.0",D7="TAB", D7="LOG 4.0",D7="RUKA",D7="SW",D7="WEB 4.0",D7="BI SW",D7="LIC SW",D7="VIRT SRV4.0",D7="TWIN"),"ANO","NE")</f>
        <v>NE</v>
      </c>
      <c r="L7" s="143" t="str">
        <f t="shared" si="2"/>
        <v>0</v>
      </c>
      <c r="M7" s="157"/>
      <c r="N7" s="158"/>
      <c r="O7" s="159"/>
    </row>
    <row r="8" spans="1:15" x14ac:dyDescent="0.25">
      <c r="B8" s="144">
        <v>3</v>
      </c>
      <c r="C8" s="161"/>
      <c r="D8" s="147"/>
      <c r="E8" s="147"/>
      <c r="F8" s="147"/>
      <c r="G8" s="150"/>
      <c r="H8" s="118">
        <f t="shared" si="0"/>
        <v>0</v>
      </c>
      <c r="I8" s="153"/>
      <c r="J8" s="141">
        <f t="shared" si="1"/>
        <v>0</v>
      </c>
      <c r="K8" s="142" t="str">
        <f t="shared" si="3"/>
        <v>NE</v>
      </c>
      <c r="L8" s="143" t="str">
        <f t="shared" si="2"/>
        <v>0</v>
      </c>
      <c r="M8" s="157"/>
      <c r="N8" s="158"/>
      <c r="O8" s="159"/>
    </row>
    <row r="9" spans="1:15" x14ac:dyDescent="0.25">
      <c r="B9" s="140">
        <v>4</v>
      </c>
      <c r="C9" s="161"/>
      <c r="D9" s="147"/>
      <c r="E9" s="146"/>
      <c r="F9" s="147"/>
      <c r="G9" s="150"/>
      <c r="H9" s="118">
        <f t="shared" si="0"/>
        <v>0</v>
      </c>
      <c r="I9" s="153"/>
      <c r="J9" s="141">
        <f t="shared" si="1"/>
        <v>0</v>
      </c>
      <c r="K9" s="142" t="str">
        <f t="shared" si="3"/>
        <v>NE</v>
      </c>
      <c r="L9" s="143" t="str">
        <f t="shared" si="2"/>
        <v>0</v>
      </c>
      <c r="M9" s="157"/>
      <c r="N9" s="158"/>
      <c r="O9" s="159"/>
    </row>
    <row r="10" spans="1:15" x14ac:dyDescent="0.25">
      <c r="B10" s="144">
        <v>5</v>
      </c>
      <c r="C10" s="161"/>
      <c r="D10" s="147"/>
      <c r="E10" s="147"/>
      <c r="F10" s="147"/>
      <c r="G10" s="150"/>
      <c r="H10" s="118">
        <f t="shared" si="0"/>
        <v>0</v>
      </c>
      <c r="I10" s="153"/>
      <c r="J10" s="141">
        <f t="shared" si="1"/>
        <v>0</v>
      </c>
      <c r="K10" s="142" t="str">
        <f t="shared" si="3"/>
        <v>NE</v>
      </c>
      <c r="L10" s="143" t="str">
        <f t="shared" si="2"/>
        <v>0</v>
      </c>
      <c r="M10" s="157"/>
      <c r="N10" s="158"/>
      <c r="O10" s="159"/>
    </row>
    <row r="11" spans="1:15" x14ac:dyDescent="0.25">
      <c r="B11" s="144">
        <v>6</v>
      </c>
      <c r="C11" s="161"/>
      <c r="D11" s="147"/>
      <c r="E11" s="147"/>
      <c r="F11" s="147"/>
      <c r="G11" s="150"/>
      <c r="H11" s="118">
        <f t="shared" si="0"/>
        <v>0</v>
      </c>
      <c r="I11" s="153"/>
      <c r="J11" s="141">
        <f t="shared" si="1"/>
        <v>0</v>
      </c>
      <c r="K11" s="142" t="str">
        <f t="shared" si="3"/>
        <v>NE</v>
      </c>
      <c r="L11" s="143" t="str">
        <f t="shared" si="2"/>
        <v>0</v>
      </c>
      <c r="M11" s="157"/>
      <c r="N11" s="158"/>
      <c r="O11" s="159"/>
    </row>
    <row r="12" spans="1:15" x14ac:dyDescent="0.25">
      <c r="B12" s="140">
        <v>7</v>
      </c>
      <c r="C12" s="161"/>
      <c r="D12" s="147"/>
      <c r="E12" s="147"/>
      <c r="F12" s="147"/>
      <c r="G12" s="150"/>
      <c r="H12" s="118">
        <f t="shared" si="0"/>
        <v>0</v>
      </c>
      <c r="I12" s="153"/>
      <c r="J12" s="141">
        <f t="shared" si="1"/>
        <v>0</v>
      </c>
      <c r="K12" s="142" t="str">
        <f t="shared" si="3"/>
        <v>NE</v>
      </c>
      <c r="L12" s="143" t="str">
        <f t="shared" si="2"/>
        <v>0</v>
      </c>
      <c r="M12" s="157"/>
      <c r="N12" s="158"/>
      <c r="O12" s="159"/>
    </row>
    <row r="13" spans="1:15" x14ac:dyDescent="0.25">
      <c r="B13" s="144">
        <v>8</v>
      </c>
      <c r="C13" s="161"/>
      <c r="D13" s="147"/>
      <c r="E13" s="147"/>
      <c r="F13" s="147"/>
      <c r="G13" s="150"/>
      <c r="H13" s="118">
        <f t="shared" si="0"/>
        <v>0</v>
      </c>
      <c r="I13" s="153"/>
      <c r="J13" s="141">
        <f t="shared" si="1"/>
        <v>0</v>
      </c>
      <c r="K13" s="142" t="str">
        <f t="shared" si="3"/>
        <v>NE</v>
      </c>
      <c r="L13" s="143" t="str">
        <f t="shared" si="2"/>
        <v>0</v>
      </c>
      <c r="M13" s="157"/>
      <c r="N13" s="158"/>
      <c r="O13" s="159"/>
    </row>
    <row r="14" spans="1:15" x14ac:dyDescent="0.25">
      <c r="A14" s="127"/>
      <c r="B14" s="144">
        <v>9</v>
      </c>
      <c r="C14" s="161"/>
      <c r="D14" s="147"/>
      <c r="E14" s="147"/>
      <c r="F14" s="147"/>
      <c r="G14" s="150"/>
      <c r="H14" s="118">
        <f t="shared" si="0"/>
        <v>0</v>
      </c>
      <c r="I14" s="153"/>
      <c r="J14" s="141">
        <f t="shared" si="1"/>
        <v>0</v>
      </c>
      <c r="K14" s="142" t="str">
        <f t="shared" si="3"/>
        <v>NE</v>
      </c>
      <c r="L14" s="143" t="str">
        <f t="shared" si="2"/>
        <v>0</v>
      </c>
      <c r="M14" s="157"/>
      <c r="N14" s="158"/>
      <c r="O14" s="159"/>
    </row>
    <row r="15" spans="1:15" ht="15" customHeight="1" x14ac:dyDescent="0.25">
      <c r="B15" s="140">
        <v>10</v>
      </c>
      <c r="C15" s="161"/>
      <c r="D15" s="147"/>
      <c r="E15" s="147"/>
      <c r="F15" s="147"/>
      <c r="G15" s="150"/>
      <c r="H15" s="118">
        <f t="shared" si="0"/>
        <v>0</v>
      </c>
      <c r="I15" s="153"/>
      <c r="J15" s="141">
        <f t="shared" si="1"/>
        <v>0</v>
      </c>
      <c r="K15" s="142" t="str">
        <f t="shared" si="3"/>
        <v>NE</v>
      </c>
      <c r="L15" s="143" t="str">
        <f t="shared" si="2"/>
        <v>0</v>
      </c>
      <c r="M15" s="157"/>
      <c r="N15" s="158"/>
      <c r="O15" s="159"/>
    </row>
    <row r="16" spans="1:15" x14ac:dyDescent="0.25">
      <c r="B16" s="144">
        <v>11</v>
      </c>
      <c r="C16" s="161"/>
      <c r="D16" s="147"/>
      <c r="E16" s="147"/>
      <c r="F16" s="147"/>
      <c r="G16" s="150"/>
      <c r="H16" s="118">
        <f t="shared" si="0"/>
        <v>0</v>
      </c>
      <c r="I16" s="153"/>
      <c r="J16" s="141">
        <f t="shared" si="1"/>
        <v>0</v>
      </c>
      <c r="K16" s="142" t="str">
        <f t="shared" si="3"/>
        <v>NE</v>
      </c>
      <c r="L16" s="143" t="str">
        <f t="shared" si="2"/>
        <v>0</v>
      </c>
      <c r="M16" s="157"/>
      <c r="N16" s="158"/>
      <c r="O16" s="159"/>
    </row>
    <row r="17" spans="2:15" x14ac:dyDescent="0.25">
      <c r="B17" s="144">
        <v>12</v>
      </c>
      <c r="C17" s="161"/>
      <c r="D17" s="147"/>
      <c r="E17" s="147"/>
      <c r="F17" s="147"/>
      <c r="G17" s="150"/>
      <c r="H17" s="118">
        <f t="shared" si="0"/>
        <v>0</v>
      </c>
      <c r="I17" s="153"/>
      <c r="J17" s="141">
        <f t="shared" si="1"/>
        <v>0</v>
      </c>
      <c r="K17" s="142" t="str">
        <f t="shared" si="3"/>
        <v>NE</v>
      </c>
      <c r="L17" s="143" t="str">
        <f t="shared" si="2"/>
        <v>0</v>
      </c>
      <c r="M17" s="157"/>
      <c r="N17" s="158"/>
      <c r="O17" s="159"/>
    </row>
    <row r="18" spans="2:15" x14ac:dyDescent="0.25">
      <c r="B18" s="140">
        <v>13</v>
      </c>
      <c r="C18" s="161"/>
      <c r="D18" s="147"/>
      <c r="E18" s="147"/>
      <c r="F18" s="147"/>
      <c r="G18" s="150"/>
      <c r="H18" s="118">
        <f t="shared" si="0"/>
        <v>0</v>
      </c>
      <c r="I18" s="153"/>
      <c r="J18" s="141">
        <f t="shared" si="1"/>
        <v>0</v>
      </c>
      <c r="K18" s="142" t="str">
        <f t="shared" si="3"/>
        <v>NE</v>
      </c>
      <c r="L18" s="143" t="str">
        <f t="shared" si="2"/>
        <v>0</v>
      </c>
      <c r="M18" s="157"/>
      <c r="N18" s="158"/>
      <c r="O18" s="159"/>
    </row>
    <row r="19" spans="2:15" x14ac:dyDescent="0.25">
      <c r="B19" s="144">
        <v>14</v>
      </c>
      <c r="C19" s="161"/>
      <c r="D19" s="147"/>
      <c r="E19" s="147"/>
      <c r="F19" s="147"/>
      <c r="G19" s="150"/>
      <c r="H19" s="118">
        <f t="shared" si="0"/>
        <v>0</v>
      </c>
      <c r="I19" s="153"/>
      <c r="J19" s="141">
        <f t="shared" si="1"/>
        <v>0</v>
      </c>
      <c r="K19" s="142" t="str">
        <f t="shared" si="3"/>
        <v>NE</v>
      </c>
      <c r="L19" s="143" t="str">
        <f t="shared" si="2"/>
        <v>0</v>
      </c>
      <c r="M19" s="157"/>
      <c r="N19" s="158"/>
      <c r="O19" s="159"/>
    </row>
    <row r="20" spans="2:15" x14ac:dyDescent="0.25">
      <c r="B20" s="144">
        <v>15</v>
      </c>
      <c r="C20" s="161"/>
      <c r="D20" s="147"/>
      <c r="E20" s="147"/>
      <c r="F20" s="147"/>
      <c r="G20" s="150"/>
      <c r="H20" s="118">
        <f t="shared" si="0"/>
        <v>0</v>
      </c>
      <c r="I20" s="153"/>
      <c r="J20" s="141">
        <f t="shared" si="1"/>
        <v>0</v>
      </c>
      <c r="K20" s="142" t="str">
        <f t="shared" si="3"/>
        <v>NE</v>
      </c>
      <c r="L20" s="143" t="str">
        <f t="shared" si="2"/>
        <v>0</v>
      </c>
      <c r="M20" s="157"/>
      <c r="N20" s="158"/>
      <c r="O20" s="159"/>
    </row>
    <row r="21" spans="2:15" x14ac:dyDescent="0.25">
      <c r="B21" s="140">
        <v>16</v>
      </c>
      <c r="C21" s="161"/>
      <c r="D21" s="147"/>
      <c r="E21" s="147"/>
      <c r="F21" s="147"/>
      <c r="G21" s="150"/>
      <c r="H21" s="118">
        <f t="shared" si="0"/>
        <v>0</v>
      </c>
      <c r="I21" s="153"/>
      <c r="J21" s="141">
        <f t="shared" si="1"/>
        <v>0</v>
      </c>
      <c r="K21" s="142" t="str">
        <f t="shared" si="3"/>
        <v>NE</v>
      </c>
      <c r="L21" s="143" t="str">
        <f t="shared" si="2"/>
        <v>0</v>
      </c>
      <c r="M21" s="157"/>
      <c r="N21" s="158"/>
      <c r="O21" s="159"/>
    </row>
    <row r="22" spans="2:15" x14ac:dyDescent="0.25">
      <c r="B22" s="144">
        <v>17</v>
      </c>
      <c r="C22" s="161"/>
      <c r="D22" s="147"/>
      <c r="E22" s="147"/>
      <c r="F22" s="147"/>
      <c r="G22" s="150"/>
      <c r="H22" s="118">
        <f t="shared" si="0"/>
        <v>0</v>
      </c>
      <c r="I22" s="153"/>
      <c r="J22" s="141">
        <f t="shared" si="1"/>
        <v>0</v>
      </c>
      <c r="K22" s="142" t="str">
        <f t="shared" si="3"/>
        <v>NE</v>
      </c>
      <c r="L22" s="143" t="str">
        <f t="shared" si="2"/>
        <v>0</v>
      </c>
      <c r="M22" s="157"/>
      <c r="N22" s="158"/>
      <c r="O22" s="159"/>
    </row>
    <row r="23" spans="2:15" x14ac:dyDescent="0.25">
      <c r="B23" s="144">
        <v>18</v>
      </c>
      <c r="C23" s="162"/>
      <c r="D23" s="147"/>
      <c r="E23" s="146"/>
      <c r="F23" s="147"/>
      <c r="G23" s="150"/>
      <c r="H23" s="118">
        <f t="shared" si="0"/>
        <v>0</v>
      </c>
      <c r="I23" s="153"/>
      <c r="J23" s="141">
        <f t="shared" si="1"/>
        <v>0</v>
      </c>
      <c r="K23" s="142" t="str">
        <f t="shared" si="3"/>
        <v>NE</v>
      </c>
      <c r="L23" s="143" t="str">
        <f t="shared" si="2"/>
        <v>0</v>
      </c>
      <c r="M23" s="157"/>
      <c r="N23" s="158"/>
      <c r="O23" s="159"/>
    </row>
    <row r="24" spans="2:15" x14ac:dyDescent="0.25">
      <c r="B24" s="140">
        <v>19</v>
      </c>
      <c r="C24" s="162"/>
      <c r="D24" s="147"/>
      <c r="E24" s="147"/>
      <c r="F24" s="147"/>
      <c r="G24" s="150"/>
      <c r="H24" s="118">
        <f t="shared" si="0"/>
        <v>0</v>
      </c>
      <c r="I24" s="153"/>
      <c r="J24" s="141">
        <f t="shared" si="1"/>
        <v>0</v>
      </c>
      <c r="K24" s="142" t="str">
        <f t="shared" si="3"/>
        <v>NE</v>
      </c>
      <c r="L24" s="143" t="str">
        <f t="shared" si="2"/>
        <v>0</v>
      </c>
      <c r="M24" s="157"/>
      <c r="N24" s="158"/>
      <c r="O24" s="159"/>
    </row>
    <row r="25" spans="2:15" x14ac:dyDescent="0.25">
      <c r="B25" s="144">
        <v>20</v>
      </c>
      <c r="C25" s="162"/>
      <c r="D25" s="147"/>
      <c r="E25" s="147"/>
      <c r="F25" s="147"/>
      <c r="G25" s="150"/>
      <c r="H25" s="118">
        <f t="shared" si="0"/>
        <v>0</v>
      </c>
      <c r="I25" s="153"/>
      <c r="J25" s="141">
        <f t="shared" si="1"/>
        <v>0</v>
      </c>
      <c r="K25" s="142" t="str">
        <f t="shared" si="3"/>
        <v>NE</v>
      </c>
      <c r="L25" s="143" t="str">
        <f t="shared" si="2"/>
        <v>0</v>
      </c>
      <c r="M25" s="157"/>
      <c r="N25" s="158"/>
      <c r="O25" s="159"/>
    </row>
    <row r="26" spans="2:15" x14ac:dyDescent="0.25">
      <c r="B26" s="144">
        <v>21</v>
      </c>
      <c r="C26" s="162"/>
      <c r="D26" s="147"/>
      <c r="E26" s="146"/>
      <c r="F26" s="147"/>
      <c r="G26" s="150"/>
      <c r="H26" s="118">
        <f t="shared" si="0"/>
        <v>0</v>
      </c>
      <c r="I26" s="153"/>
      <c r="J26" s="141">
        <f t="shared" si="1"/>
        <v>0</v>
      </c>
      <c r="K26" s="142" t="str">
        <f t="shared" si="3"/>
        <v>NE</v>
      </c>
      <c r="L26" s="143" t="str">
        <f t="shared" si="2"/>
        <v>0</v>
      </c>
      <c r="M26" s="157"/>
      <c r="N26" s="158"/>
      <c r="O26" s="159"/>
    </row>
    <row r="27" spans="2:15" x14ac:dyDescent="0.25">
      <c r="B27" s="140">
        <v>22</v>
      </c>
      <c r="C27" s="162"/>
      <c r="D27" s="147"/>
      <c r="E27" s="147"/>
      <c r="F27" s="147"/>
      <c r="G27" s="150"/>
      <c r="H27" s="118">
        <f t="shared" si="0"/>
        <v>0</v>
      </c>
      <c r="I27" s="153"/>
      <c r="J27" s="141">
        <f t="shared" si="1"/>
        <v>0</v>
      </c>
      <c r="K27" s="142" t="str">
        <f t="shared" si="3"/>
        <v>NE</v>
      </c>
      <c r="L27" s="143" t="str">
        <f t="shared" si="2"/>
        <v>0</v>
      </c>
      <c r="M27" s="157"/>
      <c r="N27" s="158"/>
      <c r="O27" s="159"/>
    </row>
    <row r="28" spans="2:15" x14ac:dyDescent="0.25">
      <c r="B28" s="144">
        <v>23</v>
      </c>
      <c r="C28" s="162"/>
      <c r="D28" s="147"/>
      <c r="E28" s="147"/>
      <c r="F28" s="147"/>
      <c r="G28" s="150"/>
      <c r="H28" s="118">
        <f t="shared" si="0"/>
        <v>0</v>
      </c>
      <c r="I28" s="153"/>
      <c r="J28" s="141">
        <f t="shared" si="1"/>
        <v>0</v>
      </c>
      <c r="K28" s="142" t="str">
        <f t="shared" si="3"/>
        <v>NE</v>
      </c>
      <c r="L28" s="143" t="str">
        <f t="shared" si="2"/>
        <v>0</v>
      </c>
      <c r="M28" s="157"/>
      <c r="N28" s="158"/>
      <c r="O28" s="159"/>
    </row>
    <row r="29" spans="2:15" x14ac:dyDescent="0.25">
      <c r="B29" s="144">
        <v>24</v>
      </c>
      <c r="C29" s="162"/>
      <c r="D29" s="147"/>
      <c r="E29" s="147"/>
      <c r="F29" s="147"/>
      <c r="G29" s="150"/>
      <c r="H29" s="118">
        <f t="shared" si="0"/>
        <v>0</v>
      </c>
      <c r="I29" s="153"/>
      <c r="J29" s="141">
        <f t="shared" si="1"/>
        <v>0</v>
      </c>
      <c r="K29" s="142" t="str">
        <f t="shared" si="3"/>
        <v>NE</v>
      </c>
      <c r="L29" s="143" t="str">
        <f t="shared" si="2"/>
        <v>0</v>
      </c>
      <c r="M29" s="157"/>
      <c r="N29" s="158"/>
      <c r="O29" s="159"/>
    </row>
    <row r="30" spans="2:15" x14ac:dyDescent="0.25">
      <c r="B30" s="140">
        <v>25</v>
      </c>
      <c r="C30" s="162"/>
      <c r="D30" s="147"/>
      <c r="E30" s="147"/>
      <c r="F30" s="147"/>
      <c r="G30" s="150"/>
      <c r="H30" s="118">
        <f t="shared" si="0"/>
        <v>0</v>
      </c>
      <c r="I30" s="153"/>
      <c r="J30" s="141">
        <f t="shared" si="1"/>
        <v>0</v>
      </c>
      <c r="K30" s="142" t="str">
        <f t="shared" si="3"/>
        <v>NE</v>
      </c>
      <c r="L30" s="143" t="str">
        <f t="shared" si="2"/>
        <v>0</v>
      </c>
      <c r="M30" s="157"/>
      <c r="N30" s="158"/>
      <c r="O30" s="159"/>
    </row>
    <row r="31" spans="2:15" x14ac:dyDescent="0.25">
      <c r="B31" s="144">
        <v>26</v>
      </c>
      <c r="C31" s="162"/>
      <c r="D31" s="147"/>
      <c r="E31" s="146"/>
      <c r="F31" s="147"/>
      <c r="G31" s="150"/>
      <c r="H31" s="118">
        <f t="shared" si="0"/>
        <v>0</v>
      </c>
      <c r="I31" s="153"/>
      <c r="J31" s="141">
        <f t="shared" si="1"/>
        <v>0</v>
      </c>
      <c r="K31" s="142" t="str">
        <f t="shared" si="3"/>
        <v>NE</v>
      </c>
      <c r="L31" s="143" t="str">
        <f t="shared" si="2"/>
        <v>0</v>
      </c>
      <c r="M31" s="157"/>
      <c r="N31" s="158"/>
      <c r="O31" s="159"/>
    </row>
    <row r="32" spans="2:15" x14ac:dyDescent="0.25">
      <c r="B32" s="144">
        <v>27</v>
      </c>
      <c r="C32" s="162"/>
      <c r="D32" s="147"/>
      <c r="E32" s="147"/>
      <c r="F32" s="147"/>
      <c r="G32" s="151"/>
      <c r="H32" s="118">
        <f t="shared" si="0"/>
        <v>0</v>
      </c>
      <c r="I32" s="153"/>
      <c r="J32" s="141">
        <f t="shared" si="1"/>
        <v>0</v>
      </c>
      <c r="K32" s="142" t="str">
        <f t="shared" si="3"/>
        <v>NE</v>
      </c>
      <c r="L32" s="143" t="str">
        <f t="shared" si="2"/>
        <v>0</v>
      </c>
      <c r="M32" s="157"/>
      <c r="N32" s="158"/>
      <c r="O32" s="159"/>
    </row>
    <row r="33" spans="2:15" x14ac:dyDescent="0.25">
      <c r="B33" s="140">
        <v>28</v>
      </c>
      <c r="C33" s="162"/>
      <c r="D33" s="147"/>
      <c r="E33" s="147"/>
      <c r="F33" s="147"/>
      <c r="G33" s="150"/>
      <c r="H33" s="118">
        <f t="shared" si="0"/>
        <v>0</v>
      </c>
      <c r="I33" s="153"/>
      <c r="J33" s="141">
        <f t="shared" si="1"/>
        <v>0</v>
      </c>
      <c r="K33" s="142" t="str">
        <f t="shared" si="3"/>
        <v>NE</v>
      </c>
      <c r="L33" s="143" t="str">
        <f t="shared" si="2"/>
        <v>0</v>
      </c>
      <c r="M33" s="157"/>
      <c r="N33" s="158"/>
      <c r="O33" s="159"/>
    </row>
    <row r="34" spans="2:15" x14ac:dyDescent="0.25">
      <c r="B34" s="144">
        <v>29</v>
      </c>
      <c r="C34" s="162"/>
      <c r="D34" s="147"/>
      <c r="E34" s="147"/>
      <c r="F34" s="147"/>
      <c r="G34" s="150"/>
      <c r="H34" s="118">
        <f t="shared" si="0"/>
        <v>0</v>
      </c>
      <c r="I34" s="153"/>
      <c r="J34" s="141">
        <f t="shared" si="1"/>
        <v>0</v>
      </c>
      <c r="K34" s="142" t="str">
        <f t="shared" si="3"/>
        <v>NE</v>
      </c>
      <c r="L34" s="143" t="str">
        <f t="shared" si="2"/>
        <v>0</v>
      </c>
      <c r="M34" s="157"/>
      <c r="N34" s="158"/>
      <c r="O34" s="159"/>
    </row>
    <row r="35" spans="2:15" x14ac:dyDescent="0.25">
      <c r="B35" s="144">
        <v>30</v>
      </c>
      <c r="C35" s="162"/>
      <c r="D35" s="147"/>
      <c r="E35" s="147"/>
      <c r="F35" s="147"/>
      <c r="G35" s="150"/>
      <c r="H35" s="118">
        <f t="shared" si="0"/>
        <v>0</v>
      </c>
      <c r="I35" s="153"/>
      <c r="J35" s="141">
        <f t="shared" si="1"/>
        <v>0</v>
      </c>
      <c r="K35" s="142" t="str">
        <f t="shared" si="3"/>
        <v>NE</v>
      </c>
      <c r="L35" s="143" t="str">
        <f t="shared" si="2"/>
        <v>0</v>
      </c>
      <c r="M35" s="157"/>
      <c r="N35" s="158"/>
      <c r="O35" s="159"/>
    </row>
    <row r="36" spans="2:15" x14ac:dyDescent="0.25">
      <c r="B36" s="140">
        <v>31</v>
      </c>
      <c r="C36" s="162"/>
      <c r="D36" s="147"/>
      <c r="E36" s="147"/>
      <c r="F36" s="147"/>
      <c r="G36" s="150"/>
      <c r="H36" s="118">
        <f t="shared" si="0"/>
        <v>0</v>
      </c>
      <c r="I36" s="153"/>
      <c r="J36" s="141">
        <f t="shared" si="1"/>
        <v>0</v>
      </c>
      <c r="K36" s="142" t="str">
        <f t="shared" si="3"/>
        <v>NE</v>
      </c>
      <c r="L36" s="143" t="str">
        <f t="shared" si="2"/>
        <v>0</v>
      </c>
      <c r="M36" s="157"/>
      <c r="N36" s="158"/>
      <c r="O36" s="159"/>
    </row>
    <row r="37" spans="2:15" x14ac:dyDescent="0.25">
      <c r="B37" s="144">
        <v>32</v>
      </c>
      <c r="C37" s="162"/>
      <c r="D37" s="147"/>
      <c r="E37" s="147"/>
      <c r="F37" s="147"/>
      <c r="G37" s="150"/>
      <c r="H37" s="118">
        <f t="shared" si="0"/>
        <v>0</v>
      </c>
      <c r="I37" s="153"/>
      <c r="J37" s="141">
        <f t="shared" si="1"/>
        <v>0</v>
      </c>
      <c r="K37" s="142" t="str">
        <f t="shared" si="3"/>
        <v>NE</v>
      </c>
      <c r="L37" s="143" t="str">
        <f t="shared" si="2"/>
        <v>0</v>
      </c>
      <c r="M37" s="157"/>
      <c r="N37" s="158"/>
      <c r="O37" s="159"/>
    </row>
    <row r="38" spans="2:15" x14ac:dyDescent="0.25">
      <c r="B38" s="144">
        <v>33</v>
      </c>
      <c r="C38" s="162"/>
      <c r="D38" s="147"/>
      <c r="E38" s="147"/>
      <c r="F38" s="147"/>
      <c r="G38" s="150"/>
      <c r="H38" s="118">
        <f t="shared" si="0"/>
        <v>0</v>
      </c>
      <c r="I38" s="153"/>
      <c r="J38" s="141">
        <f t="shared" si="1"/>
        <v>0</v>
      </c>
      <c r="K38" s="142" t="str">
        <f t="shared" si="3"/>
        <v>NE</v>
      </c>
      <c r="L38" s="143" t="str">
        <f t="shared" si="2"/>
        <v>0</v>
      </c>
      <c r="M38" s="157"/>
      <c r="N38" s="158"/>
      <c r="O38" s="159"/>
    </row>
    <row r="39" spans="2:15" x14ac:dyDescent="0.25">
      <c r="B39" s="140">
        <v>34</v>
      </c>
      <c r="C39" s="162"/>
      <c r="D39" s="147"/>
      <c r="E39" s="147"/>
      <c r="F39" s="147"/>
      <c r="G39" s="150"/>
      <c r="H39" s="118">
        <f t="shared" si="0"/>
        <v>0</v>
      </c>
      <c r="I39" s="153"/>
      <c r="J39" s="141">
        <f t="shared" si="1"/>
        <v>0</v>
      </c>
      <c r="K39" s="142" t="str">
        <f t="shared" si="3"/>
        <v>NE</v>
      </c>
      <c r="L39" s="143" t="str">
        <f t="shared" si="2"/>
        <v>0</v>
      </c>
      <c r="M39" s="157"/>
      <c r="N39" s="158"/>
      <c r="O39" s="159"/>
    </row>
    <row r="40" spans="2:15" x14ac:dyDescent="0.25">
      <c r="B40" s="144">
        <v>35</v>
      </c>
      <c r="C40" s="162"/>
      <c r="D40" s="147"/>
      <c r="E40" s="147"/>
      <c r="F40" s="147"/>
      <c r="G40" s="150"/>
      <c r="H40" s="118">
        <f t="shared" si="0"/>
        <v>0</v>
      </c>
      <c r="I40" s="153"/>
      <c r="J40" s="141">
        <f t="shared" si="1"/>
        <v>0</v>
      </c>
      <c r="K40" s="142" t="str">
        <f t="shared" si="3"/>
        <v>NE</v>
      </c>
      <c r="L40" s="143" t="str">
        <f t="shared" si="2"/>
        <v>0</v>
      </c>
      <c r="M40" s="157"/>
      <c r="N40" s="158"/>
      <c r="O40" s="159"/>
    </row>
    <row r="41" spans="2:15" x14ac:dyDescent="0.25">
      <c r="B41" s="144">
        <v>36</v>
      </c>
      <c r="C41" s="162"/>
      <c r="D41" s="147"/>
      <c r="E41" s="147"/>
      <c r="F41" s="147"/>
      <c r="G41" s="150"/>
      <c r="H41" s="118">
        <f t="shared" si="0"/>
        <v>0</v>
      </c>
      <c r="I41" s="153"/>
      <c r="J41" s="141">
        <f t="shared" si="1"/>
        <v>0</v>
      </c>
      <c r="K41" s="142" t="str">
        <f t="shared" si="3"/>
        <v>NE</v>
      </c>
      <c r="L41" s="143" t="str">
        <f t="shared" si="2"/>
        <v>0</v>
      </c>
      <c r="M41" s="157"/>
      <c r="N41" s="158"/>
      <c r="O41" s="159"/>
    </row>
    <row r="42" spans="2:15" x14ac:dyDescent="0.25">
      <c r="B42" s="140">
        <v>37</v>
      </c>
      <c r="C42" s="162"/>
      <c r="D42" s="147"/>
      <c r="E42" s="147"/>
      <c r="F42" s="147"/>
      <c r="G42" s="150"/>
      <c r="H42" s="118">
        <f t="shared" si="0"/>
        <v>0</v>
      </c>
      <c r="I42" s="153"/>
      <c r="J42" s="141">
        <f t="shared" si="1"/>
        <v>0</v>
      </c>
      <c r="K42" s="142" t="str">
        <f t="shared" si="3"/>
        <v>NE</v>
      </c>
      <c r="L42" s="143" t="str">
        <f t="shared" si="2"/>
        <v>0</v>
      </c>
      <c r="M42" s="157"/>
      <c r="N42" s="158"/>
      <c r="O42" s="159"/>
    </row>
    <row r="43" spans="2:15" x14ac:dyDescent="0.25">
      <c r="B43" s="144">
        <v>38</v>
      </c>
      <c r="C43" s="162"/>
      <c r="D43" s="147"/>
      <c r="E43" s="147"/>
      <c r="F43" s="147"/>
      <c r="G43" s="150"/>
      <c r="H43" s="118">
        <f t="shared" si="0"/>
        <v>0</v>
      </c>
      <c r="I43" s="153"/>
      <c r="J43" s="141">
        <f t="shared" si="1"/>
        <v>0</v>
      </c>
      <c r="K43" s="142" t="str">
        <f t="shared" si="3"/>
        <v>NE</v>
      </c>
      <c r="L43" s="143" t="str">
        <f t="shared" si="2"/>
        <v>0</v>
      </c>
      <c r="M43" s="157"/>
      <c r="N43" s="158"/>
      <c r="O43" s="159"/>
    </row>
    <row r="44" spans="2:15" x14ac:dyDescent="0.25">
      <c r="B44" s="144">
        <v>39</v>
      </c>
      <c r="C44" s="162"/>
      <c r="D44" s="147"/>
      <c r="E44" s="147"/>
      <c r="F44" s="147"/>
      <c r="G44" s="150"/>
      <c r="H44" s="118">
        <f t="shared" si="0"/>
        <v>0</v>
      </c>
      <c r="I44" s="153"/>
      <c r="J44" s="141">
        <f t="shared" si="1"/>
        <v>0</v>
      </c>
      <c r="K44" s="142" t="str">
        <f t="shared" si="3"/>
        <v>NE</v>
      </c>
      <c r="L44" s="143" t="str">
        <f t="shared" si="2"/>
        <v>0</v>
      </c>
      <c r="M44" s="157"/>
      <c r="N44" s="158"/>
      <c r="O44" s="159"/>
    </row>
    <row r="45" spans="2:15" x14ac:dyDescent="0.25">
      <c r="B45" s="140">
        <v>40</v>
      </c>
      <c r="C45" s="162"/>
      <c r="D45" s="147"/>
      <c r="E45" s="147"/>
      <c r="F45" s="147"/>
      <c r="G45" s="150"/>
      <c r="H45" s="118">
        <f t="shared" si="0"/>
        <v>0</v>
      </c>
      <c r="I45" s="153"/>
      <c r="J45" s="141">
        <f t="shared" si="1"/>
        <v>0</v>
      </c>
      <c r="K45" s="142" t="str">
        <f t="shared" si="3"/>
        <v>NE</v>
      </c>
      <c r="L45" s="143" t="str">
        <f t="shared" si="2"/>
        <v>0</v>
      </c>
      <c r="M45" s="157"/>
      <c r="N45" s="158"/>
      <c r="O45" s="159"/>
    </row>
    <row r="46" spans="2:15" x14ac:dyDescent="0.25">
      <c r="B46" s="144">
        <v>41</v>
      </c>
      <c r="C46" s="162"/>
      <c r="D46" s="147"/>
      <c r="E46" s="147"/>
      <c r="F46" s="147"/>
      <c r="G46" s="150"/>
      <c r="H46" s="118">
        <f t="shared" si="0"/>
        <v>0</v>
      </c>
      <c r="I46" s="153"/>
      <c r="J46" s="141">
        <f t="shared" si="1"/>
        <v>0</v>
      </c>
      <c r="K46" s="142" t="str">
        <f t="shared" si="3"/>
        <v>NE</v>
      </c>
      <c r="L46" s="143" t="str">
        <f t="shared" si="2"/>
        <v>0</v>
      </c>
      <c r="M46" s="157"/>
      <c r="N46" s="158"/>
      <c r="O46" s="159"/>
    </row>
    <row r="47" spans="2:15" x14ac:dyDescent="0.25">
      <c r="B47" s="144">
        <v>42</v>
      </c>
      <c r="C47" s="162"/>
      <c r="D47" s="147"/>
      <c r="E47" s="147"/>
      <c r="F47" s="147"/>
      <c r="G47" s="150"/>
      <c r="H47" s="118">
        <f t="shared" si="0"/>
        <v>0</v>
      </c>
      <c r="I47" s="153"/>
      <c r="J47" s="141">
        <f t="shared" si="1"/>
        <v>0</v>
      </c>
      <c r="K47" s="142" t="str">
        <f t="shared" si="3"/>
        <v>NE</v>
      </c>
      <c r="L47" s="143" t="str">
        <f t="shared" si="2"/>
        <v>0</v>
      </c>
      <c r="M47" s="157"/>
      <c r="N47" s="158"/>
      <c r="O47" s="159"/>
    </row>
    <row r="48" spans="2:15" x14ac:dyDescent="0.25">
      <c r="B48" s="140">
        <v>43</v>
      </c>
      <c r="C48" s="162"/>
      <c r="D48" s="147"/>
      <c r="E48" s="147"/>
      <c r="F48" s="147"/>
      <c r="G48" s="150"/>
      <c r="H48" s="118">
        <f t="shared" si="0"/>
        <v>0</v>
      </c>
      <c r="I48" s="153"/>
      <c r="J48" s="141">
        <f t="shared" si="1"/>
        <v>0</v>
      </c>
      <c r="K48" s="142" t="str">
        <f t="shared" si="3"/>
        <v>NE</v>
      </c>
      <c r="L48" s="143" t="str">
        <f t="shared" si="2"/>
        <v>0</v>
      </c>
      <c r="M48" s="157"/>
      <c r="N48" s="158"/>
      <c r="O48" s="159"/>
    </row>
    <row r="49" spans="2:15" x14ac:dyDescent="0.25">
      <c r="B49" s="144">
        <v>44</v>
      </c>
      <c r="C49" s="162"/>
      <c r="D49" s="147"/>
      <c r="E49" s="147"/>
      <c r="F49" s="147"/>
      <c r="G49" s="150"/>
      <c r="H49" s="118">
        <f t="shared" si="0"/>
        <v>0</v>
      </c>
      <c r="I49" s="153"/>
      <c r="J49" s="141">
        <f t="shared" si="1"/>
        <v>0</v>
      </c>
      <c r="K49" s="142" t="str">
        <f t="shared" si="3"/>
        <v>NE</v>
      </c>
      <c r="L49" s="143" t="str">
        <f t="shared" si="2"/>
        <v>0</v>
      </c>
      <c r="M49" s="157"/>
      <c r="N49" s="158"/>
      <c r="O49" s="159"/>
    </row>
    <row r="50" spans="2:15" x14ac:dyDescent="0.25">
      <c r="B50" s="144">
        <v>45</v>
      </c>
      <c r="C50" s="162"/>
      <c r="D50" s="147"/>
      <c r="E50" s="147"/>
      <c r="F50" s="147"/>
      <c r="G50" s="150"/>
      <c r="H50" s="118">
        <f t="shared" si="0"/>
        <v>0</v>
      </c>
      <c r="I50" s="153"/>
      <c r="J50" s="141">
        <f t="shared" si="1"/>
        <v>0</v>
      </c>
      <c r="K50" s="142" t="str">
        <f t="shared" si="3"/>
        <v>NE</v>
      </c>
      <c r="L50" s="143" t="str">
        <f t="shared" si="2"/>
        <v>0</v>
      </c>
      <c r="M50" s="157"/>
      <c r="N50" s="158"/>
      <c r="O50" s="159"/>
    </row>
    <row r="51" spans="2:15" x14ac:dyDescent="0.25">
      <c r="B51" s="140">
        <v>46</v>
      </c>
      <c r="C51" s="162"/>
      <c r="D51" s="147"/>
      <c r="E51" s="147"/>
      <c r="F51" s="147"/>
      <c r="G51" s="150"/>
      <c r="H51" s="118">
        <f t="shared" si="0"/>
        <v>0</v>
      </c>
      <c r="I51" s="153"/>
      <c r="J51" s="141">
        <f t="shared" si="1"/>
        <v>0</v>
      </c>
      <c r="K51" s="142" t="str">
        <f t="shared" si="3"/>
        <v>NE</v>
      </c>
      <c r="L51" s="143" t="str">
        <f t="shared" si="2"/>
        <v>0</v>
      </c>
      <c r="M51" s="157"/>
      <c r="N51" s="158"/>
      <c r="O51" s="159"/>
    </row>
    <row r="52" spans="2:15" x14ac:dyDescent="0.25">
      <c r="B52" s="144">
        <v>47</v>
      </c>
      <c r="C52" s="162"/>
      <c r="D52" s="147"/>
      <c r="E52" s="147"/>
      <c r="F52" s="147"/>
      <c r="G52" s="150"/>
      <c r="H52" s="118">
        <f t="shared" si="0"/>
        <v>0</v>
      </c>
      <c r="I52" s="153"/>
      <c r="J52" s="141">
        <f t="shared" si="1"/>
        <v>0</v>
      </c>
      <c r="K52" s="142" t="str">
        <f t="shared" si="3"/>
        <v>NE</v>
      </c>
      <c r="L52" s="143" t="str">
        <f t="shared" si="2"/>
        <v>0</v>
      </c>
      <c r="M52" s="157"/>
      <c r="N52" s="158"/>
      <c r="O52" s="159"/>
    </row>
    <row r="53" spans="2:15" x14ac:dyDescent="0.25">
      <c r="B53" s="144">
        <v>48</v>
      </c>
      <c r="C53" s="162"/>
      <c r="D53" s="147"/>
      <c r="E53" s="147"/>
      <c r="F53" s="147"/>
      <c r="G53" s="150"/>
      <c r="H53" s="118">
        <f t="shared" si="0"/>
        <v>0</v>
      </c>
      <c r="I53" s="153"/>
      <c r="J53" s="141">
        <f t="shared" si="1"/>
        <v>0</v>
      </c>
      <c r="K53" s="142" t="str">
        <f t="shared" si="3"/>
        <v>NE</v>
      </c>
      <c r="L53" s="143" t="str">
        <f t="shared" si="2"/>
        <v>0</v>
      </c>
      <c r="M53" s="157"/>
      <c r="N53" s="158"/>
      <c r="O53" s="159"/>
    </row>
    <row r="54" spans="2:15" x14ac:dyDescent="0.25">
      <c r="B54" s="140">
        <v>49</v>
      </c>
      <c r="C54" s="162"/>
      <c r="D54" s="147"/>
      <c r="E54" s="147"/>
      <c r="F54" s="147"/>
      <c r="G54" s="150"/>
      <c r="H54" s="118">
        <f t="shared" si="0"/>
        <v>0</v>
      </c>
      <c r="I54" s="153"/>
      <c r="J54" s="141">
        <f t="shared" si="1"/>
        <v>0</v>
      </c>
      <c r="K54" s="142" t="str">
        <f t="shared" si="3"/>
        <v>NE</v>
      </c>
      <c r="L54" s="143" t="str">
        <f t="shared" si="2"/>
        <v>0</v>
      </c>
      <c r="M54" s="157"/>
      <c r="N54" s="158"/>
      <c r="O54" s="159"/>
    </row>
    <row r="55" spans="2:15" x14ac:dyDescent="0.25">
      <c r="B55" s="144">
        <v>50</v>
      </c>
      <c r="C55" s="162"/>
      <c r="D55" s="147"/>
      <c r="E55" s="147"/>
      <c r="F55" s="147"/>
      <c r="G55" s="150"/>
      <c r="H55" s="118">
        <f t="shared" si="0"/>
        <v>0</v>
      </c>
      <c r="I55" s="153"/>
      <c r="J55" s="141">
        <f t="shared" si="1"/>
        <v>0</v>
      </c>
      <c r="K55" s="142" t="str">
        <f t="shared" si="3"/>
        <v>NE</v>
      </c>
      <c r="L55" s="143" t="str">
        <f t="shared" si="2"/>
        <v>0</v>
      </c>
      <c r="M55" s="157"/>
      <c r="N55" s="158"/>
      <c r="O55" s="159"/>
    </row>
    <row r="56" spans="2:15" x14ac:dyDescent="0.25">
      <c r="B56" s="144">
        <v>51</v>
      </c>
      <c r="C56" s="162"/>
      <c r="D56" s="147"/>
      <c r="E56" s="147"/>
      <c r="F56" s="147"/>
      <c r="G56" s="150"/>
      <c r="H56" s="118">
        <f t="shared" si="0"/>
        <v>0</v>
      </c>
      <c r="I56" s="153"/>
      <c r="J56" s="141">
        <f t="shared" si="1"/>
        <v>0</v>
      </c>
      <c r="K56" s="142" t="str">
        <f t="shared" si="3"/>
        <v>NE</v>
      </c>
      <c r="L56" s="143" t="str">
        <f t="shared" si="2"/>
        <v>0</v>
      </c>
      <c r="M56" s="157"/>
      <c r="N56" s="158"/>
      <c r="O56" s="159"/>
    </row>
    <row r="57" spans="2:15" x14ac:dyDescent="0.25">
      <c r="B57" s="140">
        <v>52</v>
      </c>
      <c r="C57" s="162"/>
      <c r="D57" s="147"/>
      <c r="E57" s="147"/>
      <c r="F57" s="147"/>
      <c r="G57" s="150"/>
      <c r="H57" s="118">
        <f t="shared" si="0"/>
        <v>0</v>
      </c>
      <c r="I57" s="153"/>
      <c r="J57" s="141">
        <f t="shared" si="1"/>
        <v>0</v>
      </c>
      <c r="K57" s="142" t="str">
        <f t="shared" si="3"/>
        <v>NE</v>
      </c>
      <c r="L57" s="143" t="str">
        <f t="shared" si="2"/>
        <v>0</v>
      </c>
      <c r="M57" s="157"/>
      <c r="N57" s="158"/>
      <c r="O57" s="159"/>
    </row>
    <row r="58" spans="2:15" x14ac:dyDescent="0.25">
      <c r="B58" s="144">
        <v>53</v>
      </c>
      <c r="C58" s="162"/>
      <c r="D58" s="147"/>
      <c r="E58" s="147"/>
      <c r="F58" s="147"/>
      <c r="G58" s="150"/>
      <c r="H58" s="118">
        <f t="shared" si="0"/>
        <v>0</v>
      </c>
      <c r="I58" s="153"/>
      <c r="J58" s="141">
        <f t="shared" si="1"/>
        <v>0</v>
      </c>
      <c r="K58" s="142" t="str">
        <f t="shared" si="3"/>
        <v>NE</v>
      </c>
      <c r="L58" s="143" t="str">
        <f t="shared" si="2"/>
        <v>0</v>
      </c>
      <c r="M58" s="157"/>
      <c r="N58" s="158"/>
      <c r="O58" s="159"/>
    </row>
    <row r="59" spans="2:15" x14ac:dyDescent="0.25">
      <c r="B59" s="144">
        <v>54</v>
      </c>
      <c r="C59" s="162"/>
      <c r="D59" s="147"/>
      <c r="E59" s="147"/>
      <c r="F59" s="147"/>
      <c r="G59" s="150"/>
      <c r="H59" s="118">
        <f t="shared" si="0"/>
        <v>0</v>
      </c>
      <c r="I59" s="153"/>
      <c r="J59" s="141">
        <f t="shared" si="1"/>
        <v>0</v>
      </c>
      <c r="K59" s="142" t="str">
        <f t="shared" si="3"/>
        <v>NE</v>
      </c>
      <c r="L59" s="143" t="str">
        <f t="shared" si="2"/>
        <v>0</v>
      </c>
      <c r="M59" s="157"/>
      <c r="N59" s="158"/>
      <c r="O59" s="159"/>
    </row>
    <row r="60" spans="2:15" x14ac:dyDescent="0.25">
      <c r="B60" s="140">
        <v>55</v>
      </c>
      <c r="C60" s="162"/>
      <c r="D60" s="147"/>
      <c r="E60" s="147"/>
      <c r="F60" s="147"/>
      <c r="G60" s="150"/>
      <c r="H60" s="118">
        <f t="shared" si="0"/>
        <v>0</v>
      </c>
      <c r="I60" s="153"/>
      <c r="J60" s="141">
        <f t="shared" si="1"/>
        <v>0</v>
      </c>
      <c r="K60" s="142" t="str">
        <f t="shared" si="3"/>
        <v>NE</v>
      </c>
      <c r="L60" s="143" t="str">
        <f t="shared" si="2"/>
        <v>0</v>
      </c>
      <c r="M60" s="157"/>
      <c r="N60" s="158"/>
      <c r="O60" s="159"/>
    </row>
    <row r="61" spans="2:15" x14ac:dyDescent="0.25">
      <c r="B61" s="144">
        <v>56</v>
      </c>
      <c r="C61" s="162"/>
      <c r="D61" s="147"/>
      <c r="E61" s="147"/>
      <c r="F61" s="147"/>
      <c r="G61" s="150"/>
      <c r="H61" s="118">
        <f t="shared" si="0"/>
        <v>0</v>
      </c>
      <c r="I61" s="153"/>
      <c r="J61" s="141">
        <f t="shared" si="1"/>
        <v>0</v>
      </c>
      <c r="K61" s="142" t="str">
        <f t="shared" si="3"/>
        <v>NE</v>
      </c>
      <c r="L61" s="143" t="str">
        <f t="shared" si="2"/>
        <v>0</v>
      </c>
      <c r="M61" s="157"/>
      <c r="N61" s="158"/>
      <c r="O61" s="159"/>
    </row>
    <row r="62" spans="2:15" x14ac:dyDescent="0.25">
      <c r="B62" s="144">
        <v>57</v>
      </c>
      <c r="C62" s="162"/>
      <c r="D62" s="147"/>
      <c r="E62" s="147"/>
      <c r="F62" s="147"/>
      <c r="G62" s="150"/>
      <c r="H62" s="118">
        <f t="shared" si="0"/>
        <v>0</v>
      </c>
      <c r="I62" s="153"/>
      <c r="J62" s="141">
        <f t="shared" si="1"/>
        <v>0</v>
      </c>
      <c r="K62" s="142" t="str">
        <f t="shared" si="3"/>
        <v>NE</v>
      </c>
      <c r="L62" s="143" t="str">
        <f t="shared" si="2"/>
        <v>0</v>
      </c>
      <c r="M62" s="157"/>
      <c r="N62" s="158"/>
      <c r="O62" s="159"/>
    </row>
    <row r="63" spans="2:15" x14ac:dyDescent="0.25">
      <c r="B63" s="140">
        <v>58</v>
      </c>
      <c r="C63" s="162"/>
      <c r="D63" s="147"/>
      <c r="E63" s="147"/>
      <c r="F63" s="147"/>
      <c r="G63" s="150"/>
      <c r="H63" s="118">
        <f t="shared" si="0"/>
        <v>0</v>
      </c>
      <c r="I63" s="153"/>
      <c r="J63" s="141">
        <f t="shared" si="1"/>
        <v>0</v>
      </c>
      <c r="K63" s="142" t="str">
        <f t="shared" si="3"/>
        <v>NE</v>
      </c>
      <c r="L63" s="143" t="str">
        <f t="shared" si="2"/>
        <v>0</v>
      </c>
      <c r="M63" s="157"/>
      <c r="N63" s="158"/>
      <c r="O63" s="159"/>
    </row>
    <row r="64" spans="2:15" x14ac:dyDescent="0.25">
      <c r="B64" s="144">
        <v>59</v>
      </c>
      <c r="C64" s="162"/>
      <c r="D64" s="147"/>
      <c r="E64" s="147"/>
      <c r="F64" s="147"/>
      <c r="G64" s="150"/>
      <c r="H64" s="118">
        <f t="shared" si="0"/>
        <v>0</v>
      </c>
      <c r="I64" s="153"/>
      <c r="J64" s="141">
        <f t="shared" si="1"/>
        <v>0</v>
      </c>
      <c r="K64" s="142" t="str">
        <f t="shared" si="3"/>
        <v>NE</v>
      </c>
      <c r="L64" s="143" t="str">
        <f t="shared" si="2"/>
        <v>0</v>
      </c>
      <c r="M64" s="157"/>
      <c r="N64" s="158"/>
      <c r="O64" s="159"/>
    </row>
    <row r="65" spans="2:15" x14ac:dyDescent="0.25">
      <c r="B65" s="144">
        <v>60</v>
      </c>
      <c r="C65" s="162"/>
      <c r="D65" s="147"/>
      <c r="E65" s="147"/>
      <c r="F65" s="147"/>
      <c r="G65" s="150"/>
      <c r="H65" s="118">
        <f t="shared" si="0"/>
        <v>0</v>
      </c>
      <c r="I65" s="153"/>
      <c r="J65" s="141">
        <f t="shared" si="1"/>
        <v>0</v>
      </c>
      <c r="K65" s="142" t="str">
        <f t="shared" si="3"/>
        <v>NE</v>
      </c>
      <c r="L65" s="143" t="str">
        <f t="shared" si="2"/>
        <v>0</v>
      </c>
      <c r="M65" s="157"/>
      <c r="N65" s="158"/>
      <c r="O65" s="159"/>
    </row>
    <row r="66" spans="2:15" x14ac:dyDescent="0.25">
      <c r="B66" s="140">
        <v>61</v>
      </c>
      <c r="C66" s="162"/>
      <c r="D66" s="147"/>
      <c r="E66" s="147"/>
      <c r="F66" s="147"/>
      <c r="G66" s="150"/>
      <c r="H66" s="118">
        <f t="shared" si="0"/>
        <v>0</v>
      </c>
      <c r="I66" s="153"/>
      <c r="J66" s="141">
        <f t="shared" si="1"/>
        <v>0</v>
      </c>
      <c r="K66" s="142" t="str">
        <f t="shared" si="3"/>
        <v>NE</v>
      </c>
      <c r="L66" s="143" t="str">
        <f t="shared" si="2"/>
        <v>0</v>
      </c>
      <c r="M66" s="157"/>
      <c r="N66" s="158"/>
      <c r="O66" s="159"/>
    </row>
    <row r="67" spans="2:15" x14ac:dyDescent="0.25">
      <c r="B67" s="144">
        <v>62</v>
      </c>
      <c r="C67" s="162"/>
      <c r="D67" s="147"/>
      <c r="E67" s="147"/>
      <c r="F67" s="147"/>
      <c r="G67" s="150"/>
      <c r="H67" s="118">
        <f t="shared" si="0"/>
        <v>0</v>
      </c>
      <c r="I67" s="153"/>
      <c r="J67" s="141">
        <f t="shared" si="1"/>
        <v>0</v>
      </c>
      <c r="K67" s="142" t="str">
        <f t="shared" si="3"/>
        <v>NE</v>
      </c>
      <c r="L67" s="143" t="str">
        <f t="shared" si="2"/>
        <v>0</v>
      </c>
      <c r="M67" s="157"/>
      <c r="N67" s="158"/>
      <c r="O67" s="159"/>
    </row>
    <row r="68" spans="2:15" x14ac:dyDescent="0.25">
      <c r="B68" s="144">
        <v>63</v>
      </c>
      <c r="C68" s="162"/>
      <c r="D68" s="147"/>
      <c r="E68" s="147"/>
      <c r="F68" s="147"/>
      <c r="G68" s="150"/>
      <c r="H68" s="118">
        <f t="shared" si="0"/>
        <v>0</v>
      </c>
      <c r="I68" s="153"/>
      <c r="J68" s="141">
        <f t="shared" si="1"/>
        <v>0</v>
      </c>
      <c r="K68" s="142" t="str">
        <f t="shared" si="3"/>
        <v>NE</v>
      </c>
      <c r="L68" s="143" t="str">
        <f t="shared" si="2"/>
        <v>0</v>
      </c>
      <c r="M68" s="157"/>
      <c r="N68" s="158"/>
      <c r="O68" s="159"/>
    </row>
    <row r="69" spans="2:15" x14ac:dyDescent="0.25">
      <c r="B69" s="140">
        <v>64</v>
      </c>
      <c r="C69" s="162"/>
      <c r="D69" s="147"/>
      <c r="E69" s="147"/>
      <c r="F69" s="147"/>
      <c r="G69" s="150"/>
      <c r="H69" s="118">
        <f t="shared" si="0"/>
        <v>0</v>
      </c>
      <c r="I69" s="153"/>
      <c r="J69" s="141">
        <f t="shared" si="1"/>
        <v>0</v>
      </c>
      <c r="K69" s="142" t="str">
        <f t="shared" si="3"/>
        <v>NE</v>
      </c>
      <c r="L69" s="143" t="str">
        <f t="shared" si="2"/>
        <v>0</v>
      </c>
      <c r="M69" s="157"/>
      <c r="N69" s="158"/>
      <c r="O69" s="159"/>
    </row>
    <row r="70" spans="2:15" x14ac:dyDescent="0.25">
      <c r="B70" s="144">
        <v>65</v>
      </c>
      <c r="C70" s="162"/>
      <c r="D70" s="147"/>
      <c r="E70" s="147"/>
      <c r="F70" s="147"/>
      <c r="G70" s="150"/>
      <c r="H70" s="118">
        <f t="shared" ref="H70:H133" si="4">I70*1.21</f>
        <v>0</v>
      </c>
      <c r="I70" s="153"/>
      <c r="J70" s="141">
        <f t="shared" ref="J70:J133" si="5">IF($K$1&lt;G70,"CHYBA",F70*I70)</f>
        <v>0</v>
      </c>
      <c r="K70" s="142" t="str">
        <f t="shared" si="3"/>
        <v>NE</v>
      </c>
      <c r="L70" s="143" t="str">
        <f t="shared" ref="L70:L133" si="6">IF(K70="ANO",J70,"0")</f>
        <v>0</v>
      </c>
      <c r="M70" s="157"/>
      <c r="N70" s="158"/>
      <c r="O70" s="159"/>
    </row>
    <row r="71" spans="2:15" x14ac:dyDescent="0.25">
      <c r="B71" s="144">
        <v>66</v>
      </c>
      <c r="C71" s="162"/>
      <c r="D71" s="147"/>
      <c r="E71" s="147"/>
      <c r="F71" s="147"/>
      <c r="G71" s="150"/>
      <c r="H71" s="118">
        <f t="shared" si="4"/>
        <v>0</v>
      </c>
      <c r="I71" s="153"/>
      <c r="J71" s="141">
        <f t="shared" si="5"/>
        <v>0</v>
      </c>
      <c r="K71" s="142" t="str">
        <f t="shared" ref="K71:K134" si="7">IF(OR(D71="APS LAN",D71="MER LAN",D71="PER", D71="LOG EDI",D71="BOT",D71="MON",D71="4G/5G",D71="SRV 4.0",D71="TAB", D71="LOG 4.0",D71="RUKA",D71="SW",D71="WEB 4.0",D71="BI SW",D71="LIC SW",D71="VIRT SRV4.0",D71="TWIN"),"ANO","NE")</f>
        <v>NE</v>
      </c>
      <c r="L71" s="143" t="str">
        <f t="shared" si="6"/>
        <v>0</v>
      </c>
      <c r="M71" s="157"/>
      <c r="N71" s="158"/>
      <c r="O71" s="159"/>
    </row>
    <row r="72" spans="2:15" x14ac:dyDescent="0.25">
      <c r="B72" s="140">
        <v>67</v>
      </c>
      <c r="C72" s="162"/>
      <c r="D72" s="147"/>
      <c r="E72" s="147"/>
      <c r="F72" s="147"/>
      <c r="G72" s="150"/>
      <c r="H72" s="118">
        <f t="shared" si="4"/>
        <v>0</v>
      </c>
      <c r="I72" s="153"/>
      <c r="J72" s="141">
        <f t="shared" si="5"/>
        <v>0</v>
      </c>
      <c r="K72" s="142" t="str">
        <f t="shared" si="7"/>
        <v>NE</v>
      </c>
      <c r="L72" s="143" t="str">
        <f t="shared" si="6"/>
        <v>0</v>
      </c>
      <c r="M72" s="157"/>
      <c r="N72" s="158"/>
      <c r="O72" s="159"/>
    </row>
    <row r="73" spans="2:15" x14ac:dyDescent="0.25">
      <c r="B73" s="144">
        <v>68</v>
      </c>
      <c r="C73" s="162"/>
      <c r="D73" s="147"/>
      <c r="E73" s="147"/>
      <c r="F73" s="147"/>
      <c r="G73" s="150"/>
      <c r="H73" s="118">
        <f t="shared" si="4"/>
        <v>0</v>
      </c>
      <c r="I73" s="153"/>
      <c r="J73" s="141">
        <f t="shared" si="5"/>
        <v>0</v>
      </c>
      <c r="K73" s="142" t="str">
        <f t="shared" si="7"/>
        <v>NE</v>
      </c>
      <c r="L73" s="143" t="str">
        <f t="shared" si="6"/>
        <v>0</v>
      </c>
      <c r="M73" s="157"/>
      <c r="N73" s="158"/>
      <c r="O73" s="159"/>
    </row>
    <row r="74" spans="2:15" x14ac:dyDescent="0.25">
      <c r="B74" s="144">
        <v>69</v>
      </c>
      <c r="C74" s="162"/>
      <c r="D74" s="147"/>
      <c r="E74" s="147"/>
      <c r="F74" s="147"/>
      <c r="G74" s="150"/>
      <c r="H74" s="118">
        <f t="shared" si="4"/>
        <v>0</v>
      </c>
      <c r="I74" s="153"/>
      <c r="J74" s="141">
        <f t="shared" si="5"/>
        <v>0</v>
      </c>
      <c r="K74" s="142" t="str">
        <f t="shared" si="7"/>
        <v>NE</v>
      </c>
      <c r="L74" s="143" t="str">
        <f t="shared" si="6"/>
        <v>0</v>
      </c>
      <c r="M74" s="157"/>
      <c r="N74" s="158"/>
      <c r="O74" s="159"/>
    </row>
    <row r="75" spans="2:15" x14ac:dyDescent="0.25">
      <c r="B75" s="140">
        <v>70</v>
      </c>
      <c r="C75" s="162"/>
      <c r="D75" s="147"/>
      <c r="E75" s="147"/>
      <c r="F75" s="147"/>
      <c r="G75" s="150"/>
      <c r="H75" s="118">
        <f t="shared" si="4"/>
        <v>0</v>
      </c>
      <c r="I75" s="153"/>
      <c r="J75" s="141">
        <f t="shared" si="5"/>
        <v>0</v>
      </c>
      <c r="K75" s="142" t="str">
        <f t="shared" si="7"/>
        <v>NE</v>
      </c>
      <c r="L75" s="143" t="str">
        <f t="shared" si="6"/>
        <v>0</v>
      </c>
      <c r="M75" s="157"/>
      <c r="N75" s="158"/>
      <c r="O75" s="159"/>
    </row>
    <row r="76" spans="2:15" x14ac:dyDescent="0.25">
      <c r="B76" s="144">
        <v>71</v>
      </c>
      <c r="C76" s="162"/>
      <c r="D76" s="147"/>
      <c r="E76" s="147"/>
      <c r="F76" s="147"/>
      <c r="G76" s="150"/>
      <c r="H76" s="118">
        <f t="shared" si="4"/>
        <v>0</v>
      </c>
      <c r="I76" s="153"/>
      <c r="J76" s="141">
        <f t="shared" si="5"/>
        <v>0</v>
      </c>
      <c r="K76" s="142" t="str">
        <f t="shared" si="7"/>
        <v>NE</v>
      </c>
      <c r="L76" s="143" t="str">
        <f t="shared" si="6"/>
        <v>0</v>
      </c>
      <c r="M76" s="157"/>
      <c r="N76" s="158"/>
      <c r="O76" s="159"/>
    </row>
    <row r="77" spans="2:15" x14ac:dyDescent="0.25">
      <c r="B77" s="144">
        <v>72</v>
      </c>
      <c r="C77" s="162"/>
      <c r="D77" s="147"/>
      <c r="E77" s="147"/>
      <c r="F77" s="147"/>
      <c r="G77" s="150"/>
      <c r="H77" s="118">
        <f t="shared" si="4"/>
        <v>0</v>
      </c>
      <c r="I77" s="153"/>
      <c r="J77" s="141">
        <f t="shared" si="5"/>
        <v>0</v>
      </c>
      <c r="K77" s="142" t="str">
        <f t="shared" si="7"/>
        <v>NE</v>
      </c>
      <c r="L77" s="143" t="str">
        <f t="shared" si="6"/>
        <v>0</v>
      </c>
      <c r="M77" s="157"/>
      <c r="N77" s="158"/>
      <c r="O77" s="159"/>
    </row>
    <row r="78" spans="2:15" x14ac:dyDescent="0.25">
      <c r="B78" s="140">
        <v>73</v>
      </c>
      <c r="C78" s="162"/>
      <c r="D78" s="147"/>
      <c r="E78" s="147"/>
      <c r="F78" s="147"/>
      <c r="G78" s="150"/>
      <c r="H78" s="118">
        <f t="shared" si="4"/>
        <v>0</v>
      </c>
      <c r="I78" s="153"/>
      <c r="J78" s="141">
        <f t="shared" si="5"/>
        <v>0</v>
      </c>
      <c r="K78" s="142" t="str">
        <f t="shared" si="7"/>
        <v>NE</v>
      </c>
      <c r="L78" s="143" t="str">
        <f t="shared" si="6"/>
        <v>0</v>
      </c>
      <c r="M78" s="157"/>
      <c r="N78" s="158"/>
      <c r="O78" s="159"/>
    </row>
    <row r="79" spans="2:15" x14ac:dyDescent="0.25">
      <c r="B79" s="144">
        <v>74</v>
      </c>
      <c r="C79" s="162"/>
      <c r="D79" s="147"/>
      <c r="E79" s="147"/>
      <c r="F79" s="147"/>
      <c r="G79" s="150"/>
      <c r="H79" s="118">
        <f t="shared" si="4"/>
        <v>0</v>
      </c>
      <c r="I79" s="153"/>
      <c r="J79" s="141">
        <f t="shared" si="5"/>
        <v>0</v>
      </c>
      <c r="K79" s="142" t="str">
        <f t="shared" si="7"/>
        <v>NE</v>
      </c>
      <c r="L79" s="143" t="str">
        <f t="shared" si="6"/>
        <v>0</v>
      </c>
      <c r="M79" s="157"/>
      <c r="N79" s="158"/>
      <c r="O79" s="159"/>
    </row>
    <row r="80" spans="2:15" x14ac:dyDescent="0.25">
      <c r="B80" s="144">
        <v>75</v>
      </c>
      <c r="C80" s="162"/>
      <c r="D80" s="147"/>
      <c r="E80" s="147"/>
      <c r="F80" s="147"/>
      <c r="G80" s="150"/>
      <c r="H80" s="118">
        <f t="shared" si="4"/>
        <v>0</v>
      </c>
      <c r="I80" s="153"/>
      <c r="J80" s="141">
        <f t="shared" si="5"/>
        <v>0</v>
      </c>
      <c r="K80" s="142" t="str">
        <f t="shared" si="7"/>
        <v>NE</v>
      </c>
      <c r="L80" s="143" t="str">
        <f t="shared" si="6"/>
        <v>0</v>
      </c>
      <c r="M80" s="157"/>
      <c r="N80" s="158"/>
      <c r="O80" s="159"/>
    </row>
    <row r="81" spans="2:15" x14ac:dyDescent="0.25">
      <c r="B81" s="140">
        <v>76</v>
      </c>
      <c r="C81" s="162"/>
      <c r="D81" s="147"/>
      <c r="E81" s="147"/>
      <c r="F81" s="147"/>
      <c r="G81" s="150"/>
      <c r="H81" s="118">
        <f t="shared" si="4"/>
        <v>0</v>
      </c>
      <c r="I81" s="153"/>
      <c r="J81" s="141">
        <f t="shared" si="5"/>
        <v>0</v>
      </c>
      <c r="K81" s="142" t="str">
        <f t="shared" si="7"/>
        <v>NE</v>
      </c>
      <c r="L81" s="143" t="str">
        <f t="shared" si="6"/>
        <v>0</v>
      </c>
      <c r="M81" s="157"/>
      <c r="N81" s="158"/>
      <c r="O81" s="159"/>
    </row>
    <row r="82" spans="2:15" x14ac:dyDescent="0.25">
      <c r="B82" s="144">
        <v>77</v>
      </c>
      <c r="C82" s="162"/>
      <c r="D82" s="147"/>
      <c r="E82" s="147"/>
      <c r="F82" s="147"/>
      <c r="G82" s="150"/>
      <c r="H82" s="118">
        <f t="shared" si="4"/>
        <v>0</v>
      </c>
      <c r="I82" s="153"/>
      <c r="J82" s="141">
        <f t="shared" si="5"/>
        <v>0</v>
      </c>
      <c r="K82" s="142" t="str">
        <f t="shared" si="7"/>
        <v>NE</v>
      </c>
      <c r="L82" s="143" t="str">
        <f t="shared" si="6"/>
        <v>0</v>
      </c>
      <c r="M82" s="157"/>
      <c r="N82" s="158"/>
      <c r="O82" s="159"/>
    </row>
    <row r="83" spans="2:15" x14ac:dyDescent="0.25">
      <c r="B83" s="144">
        <v>78</v>
      </c>
      <c r="C83" s="162"/>
      <c r="D83" s="147"/>
      <c r="E83" s="147"/>
      <c r="F83" s="147"/>
      <c r="G83" s="150"/>
      <c r="H83" s="118">
        <f t="shared" si="4"/>
        <v>0</v>
      </c>
      <c r="I83" s="153"/>
      <c r="J83" s="141">
        <f t="shared" si="5"/>
        <v>0</v>
      </c>
      <c r="K83" s="142" t="str">
        <f t="shared" si="7"/>
        <v>NE</v>
      </c>
      <c r="L83" s="143" t="str">
        <f t="shared" si="6"/>
        <v>0</v>
      </c>
      <c r="M83" s="157"/>
      <c r="N83" s="158"/>
      <c r="O83" s="159"/>
    </row>
    <row r="84" spans="2:15" x14ac:dyDescent="0.25">
      <c r="B84" s="140">
        <v>79</v>
      </c>
      <c r="C84" s="162"/>
      <c r="D84" s="147"/>
      <c r="E84" s="147"/>
      <c r="F84" s="147"/>
      <c r="G84" s="150"/>
      <c r="H84" s="118">
        <f t="shared" si="4"/>
        <v>0</v>
      </c>
      <c r="I84" s="153"/>
      <c r="J84" s="141">
        <f t="shared" si="5"/>
        <v>0</v>
      </c>
      <c r="K84" s="142" t="str">
        <f t="shared" si="7"/>
        <v>NE</v>
      </c>
      <c r="L84" s="143" t="str">
        <f t="shared" si="6"/>
        <v>0</v>
      </c>
      <c r="M84" s="157"/>
      <c r="N84" s="158"/>
      <c r="O84" s="159"/>
    </row>
    <row r="85" spans="2:15" x14ac:dyDescent="0.25">
      <c r="B85" s="144">
        <v>80</v>
      </c>
      <c r="C85" s="162"/>
      <c r="D85" s="147"/>
      <c r="E85" s="147"/>
      <c r="F85" s="147"/>
      <c r="G85" s="150"/>
      <c r="H85" s="118">
        <f t="shared" si="4"/>
        <v>0</v>
      </c>
      <c r="I85" s="153"/>
      <c r="J85" s="141">
        <f t="shared" si="5"/>
        <v>0</v>
      </c>
      <c r="K85" s="142" t="str">
        <f t="shared" si="7"/>
        <v>NE</v>
      </c>
      <c r="L85" s="143" t="str">
        <f t="shared" si="6"/>
        <v>0</v>
      </c>
      <c r="M85" s="157"/>
      <c r="N85" s="158"/>
      <c r="O85" s="159"/>
    </row>
    <row r="86" spans="2:15" x14ac:dyDescent="0.25">
      <c r="B86" s="144">
        <v>81</v>
      </c>
      <c r="C86" s="162"/>
      <c r="D86" s="147"/>
      <c r="E86" s="147"/>
      <c r="F86" s="147"/>
      <c r="G86" s="150"/>
      <c r="H86" s="118">
        <f t="shared" si="4"/>
        <v>0</v>
      </c>
      <c r="I86" s="153"/>
      <c r="J86" s="141">
        <f t="shared" si="5"/>
        <v>0</v>
      </c>
      <c r="K86" s="142" t="str">
        <f t="shared" si="7"/>
        <v>NE</v>
      </c>
      <c r="L86" s="143" t="str">
        <f t="shared" si="6"/>
        <v>0</v>
      </c>
      <c r="M86" s="157"/>
      <c r="N86" s="158"/>
      <c r="O86" s="159"/>
    </row>
    <row r="87" spans="2:15" x14ac:dyDescent="0.25">
      <c r="B87" s="140">
        <v>82</v>
      </c>
      <c r="C87" s="162"/>
      <c r="D87" s="147"/>
      <c r="E87" s="147"/>
      <c r="F87" s="147"/>
      <c r="G87" s="150"/>
      <c r="H87" s="118">
        <f t="shared" si="4"/>
        <v>0</v>
      </c>
      <c r="I87" s="153"/>
      <c r="J87" s="141">
        <f t="shared" si="5"/>
        <v>0</v>
      </c>
      <c r="K87" s="142" t="str">
        <f t="shared" si="7"/>
        <v>NE</v>
      </c>
      <c r="L87" s="143" t="str">
        <f t="shared" si="6"/>
        <v>0</v>
      </c>
      <c r="M87" s="157"/>
      <c r="N87" s="158"/>
      <c r="O87" s="159"/>
    </row>
    <row r="88" spans="2:15" x14ac:dyDescent="0.25">
      <c r="B88" s="144">
        <v>83</v>
      </c>
      <c r="C88" s="162"/>
      <c r="D88" s="147"/>
      <c r="E88" s="147"/>
      <c r="F88" s="147"/>
      <c r="G88" s="150"/>
      <c r="H88" s="118">
        <f t="shared" si="4"/>
        <v>0</v>
      </c>
      <c r="I88" s="153"/>
      <c r="J88" s="141">
        <f t="shared" si="5"/>
        <v>0</v>
      </c>
      <c r="K88" s="142" t="str">
        <f t="shared" si="7"/>
        <v>NE</v>
      </c>
      <c r="L88" s="143" t="str">
        <f t="shared" si="6"/>
        <v>0</v>
      </c>
      <c r="M88" s="157"/>
      <c r="N88" s="158"/>
      <c r="O88" s="159"/>
    </row>
    <row r="89" spans="2:15" x14ac:dyDescent="0.25">
      <c r="B89" s="144">
        <v>84</v>
      </c>
      <c r="C89" s="162"/>
      <c r="D89" s="147"/>
      <c r="E89" s="147"/>
      <c r="F89" s="147"/>
      <c r="G89" s="150"/>
      <c r="H89" s="118">
        <f t="shared" si="4"/>
        <v>0</v>
      </c>
      <c r="I89" s="153"/>
      <c r="J89" s="141">
        <f t="shared" si="5"/>
        <v>0</v>
      </c>
      <c r="K89" s="142" t="str">
        <f t="shared" si="7"/>
        <v>NE</v>
      </c>
      <c r="L89" s="143" t="str">
        <f t="shared" si="6"/>
        <v>0</v>
      </c>
      <c r="M89" s="157"/>
      <c r="N89" s="158"/>
      <c r="O89" s="159"/>
    </row>
    <row r="90" spans="2:15" x14ac:dyDescent="0.25">
      <c r="B90" s="140">
        <v>85</v>
      </c>
      <c r="C90" s="162"/>
      <c r="D90" s="147"/>
      <c r="E90" s="147"/>
      <c r="F90" s="147"/>
      <c r="G90" s="150"/>
      <c r="H90" s="118">
        <f t="shared" si="4"/>
        <v>0</v>
      </c>
      <c r="I90" s="153"/>
      <c r="J90" s="141">
        <f t="shared" si="5"/>
        <v>0</v>
      </c>
      <c r="K90" s="142" t="str">
        <f t="shared" si="7"/>
        <v>NE</v>
      </c>
      <c r="L90" s="143" t="str">
        <f t="shared" si="6"/>
        <v>0</v>
      </c>
      <c r="M90" s="157"/>
      <c r="N90" s="158"/>
      <c r="O90" s="159"/>
    </row>
    <row r="91" spans="2:15" x14ac:dyDescent="0.25">
      <c r="B91" s="144">
        <v>86</v>
      </c>
      <c r="C91" s="162"/>
      <c r="D91" s="147"/>
      <c r="E91" s="147"/>
      <c r="F91" s="147"/>
      <c r="G91" s="150"/>
      <c r="H91" s="118">
        <f t="shared" si="4"/>
        <v>0</v>
      </c>
      <c r="I91" s="153"/>
      <c r="J91" s="141">
        <f t="shared" si="5"/>
        <v>0</v>
      </c>
      <c r="K91" s="142" t="str">
        <f t="shared" si="7"/>
        <v>NE</v>
      </c>
      <c r="L91" s="143" t="str">
        <f t="shared" si="6"/>
        <v>0</v>
      </c>
      <c r="M91" s="157"/>
      <c r="N91" s="158"/>
      <c r="O91" s="159"/>
    </row>
    <row r="92" spans="2:15" x14ac:dyDescent="0.25">
      <c r="B92" s="144">
        <v>87</v>
      </c>
      <c r="C92" s="162"/>
      <c r="D92" s="147"/>
      <c r="E92" s="147"/>
      <c r="F92" s="147"/>
      <c r="G92" s="150"/>
      <c r="H92" s="118">
        <f t="shared" si="4"/>
        <v>0</v>
      </c>
      <c r="I92" s="153"/>
      <c r="J92" s="141">
        <f t="shared" si="5"/>
        <v>0</v>
      </c>
      <c r="K92" s="142" t="str">
        <f t="shared" si="7"/>
        <v>NE</v>
      </c>
      <c r="L92" s="143" t="str">
        <f t="shared" si="6"/>
        <v>0</v>
      </c>
      <c r="M92" s="157"/>
      <c r="N92" s="158"/>
      <c r="O92" s="159"/>
    </row>
    <row r="93" spans="2:15" x14ac:dyDescent="0.25">
      <c r="B93" s="140">
        <v>88</v>
      </c>
      <c r="C93" s="162"/>
      <c r="D93" s="147"/>
      <c r="E93" s="147"/>
      <c r="F93" s="147"/>
      <c r="G93" s="150"/>
      <c r="H93" s="118">
        <f t="shared" si="4"/>
        <v>0</v>
      </c>
      <c r="I93" s="153"/>
      <c r="J93" s="141">
        <f t="shared" si="5"/>
        <v>0</v>
      </c>
      <c r="K93" s="142" t="str">
        <f t="shared" si="7"/>
        <v>NE</v>
      </c>
      <c r="L93" s="143" t="str">
        <f t="shared" si="6"/>
        <v>0</v>
      </c>
      <c r="M93" s="157"/>
      <c r="N93" s="158"/>
      <c r="O93" s="159"/>
    </row>
    <row r="94" spans="2:15" x14ac:dyDescent="0.25">
      <c r="B94" s="144">
        <v>89</v>
      </c>
      <c r="C94" s="162"/>
      <c r="D94" s="147"/>
      <c r="E94" s="147"/>
      <c r="F94" s="147"/>
      <c r="G94" s="150"/>
      <c r="H94" s="118">
        <f t="shared" si="4"/>
        <v>0</v>
      </c>
      <c r="I94" s="153"/>
      <c r="J94" s="141">
        <f t="shared" si="5"/>
        <v>0</v>
      </c>
      <c r="K94" s="142" t="str">
        <f t="shared" si="7"/>
        <v>NE</v>
      </c>
      <c r="L94" s="143" t="str">
        <f t="shared" si="6"/>
        <v>0</v>
      </c>
      <c r="M94" s="157"/>
      <c r="N94" s="158"/>
      <c r="O94" s="159"/>
    </row>
    <row r="95" spans="2:15" x14ac:dyDescent="0.25">
      <c r="B95" s="144">
        <v>90</v>
      </c>
      <c r="C95" s="162"/>
      <c r="D95" s="147"/>
      <c r="E95" s="147"/>
      <c r="F95" s="147"/>
      <c r="G95" s="150"/>
      <c r="H95" s="118">
        <f t="shared" si="4"/>
        <v>0</v>
      </c>
      <c r="I95" s="153"/>
      <c r="J95" s="141">
        <f t="shared" si="5"/>
        <v>0</v>
      </c>
      <c r="K95" s="142" t="str">
        <f t="shared" si="7"/>
        <v>NE</v>
      </c>
      <c r="L95" s="143" t="str">
        <f t="shared" si="6"/>
        <v>0</v>
      </c>
      <c r="M95" s="157"/>
      <c r="N95" s="158"/>
      <c r="O95" s="159"/>
    </row>
    <row r="96" spans="2:15" x14ac:dyDescent="0.25">
      <c r="B96" s="140">
        <v>91</v>
      </c>
      <c r="C96" s="162"/>
      <c r="D96" s="147"/>
      <c r="E96" s="147"/>
      <c r="F96" s="147"/>
      <c r="G96" s="150"/>
      <c r="H96" s="118">
        <f t="shared" si="4"/>
        <v>0</v>
      </c>
      <c r="I96" s="153"/>
      <c r="J96" s="141">
        <f t="shared" si="5"/>
        <v>0</v>
      </c>
      <c r="K96" s="142" t="str">
        <f t="shared" si="7"/>
        <v>NE</v>
      </c>
      <c r="L96" s="143" t="str">
        <f t="shared" si="6"/>
        <v>0</v>
      </c>
      <c r="M96" s="157"/>
      <c r="N96" s="158"/>
      <c r="O96" s="159"/>
    </row>
    <row r="97" spans="2:15" x14ac:dyDescent="0.25">
      <c r="B97" s="144">
        <v>92</v>
      </c>
      <c r="C97" s="162"/>
      <c r="D97" s="147"/>
      <c r="E97" s="147"/>
      <c r="F97" s="147"/>
      <c r="G97" s="150"/>
      <c r="H97" s="118">
        <f t="shared" si="4"/>
        <v>0</v>
      </c>
      <c r="I97" s="153"/>
      <c r="J97" s="141">
        <f t="shared" si="5"/>
        <v>0</v>
      </c>
      <c r="K97" s="142" t="str">
        <f t="shared" si="7"/>
        <v>NE</v>
      </c>
      <c r="L97" s="143" t="str">
        <f t="shared" si="6"/>
        <v>0</v>
      </c>
      <c r="M97" s="157"/>
      <c r="N97" s="158"/>
      <c r="O97" s="159"/>
    </row>
    <row r="98" spans="2:15" x14ac:dyDescent="0.25">
      <c r="B98" s="144">
        <v>93</v>
      </c>
      <c r="C98" s="162"/>
      <c r="D98" s="147"/>
      <c r="E98" s="147"/>
      <c r="F98" s="147"/>
      <c r="G98" s="150"/>
      <c r="H98" s="118">
        <f t="shared" si="4"/>
        <v>0</v>
      </c>
      <c r="I98" s="153"/>
      <c r="J98" s="141">
        <f t="shared" si="5"/>
        <v>0</v>
      </c>
      <c r="K98" s="142" t="str">
        <f t="shared" si="7"/>
        <v>NE</v>
      </c>
      <c r="L98" s="143" t="str">
        <f t="shared" si="6"/>
        <v>0</v>
      </c>
      <c r="M98" s="157"/>
      <c r="N98" s="158"/>
      <c r="O98" s="159"/>
    </row>
    <row r="99" spans="2:15" x14ac:dyDescent="0.25">
      <c r="B99" s="140">
        <v>94</v>
      </c>
      <c r="C99" s="162"/>
      <c r="D99" s="147"/>
      <c r="E99" s="147"/>
      <c r="F99" s="147"/>
      <c r="G99" s="150"/>
      <c r="H99" s="118">
        <f t="shared" si="4"/>
        <v>0</v>
      </c>
      <c r="I99" s="153"/>
      <c r="J99" s="141">
        <f t="shared" si="5"/>
        <v>0</v>
      </c>
      <c r="K99" s="142" t="str">
        <f t="shared" si="7"/>
        <v>NE</v>
      </c>
      <c r="L99" s="143" t="str">
        <f t="shared" si="6"/>
        <v>0</v>
      </c>
      <c r="M99" s="157"/>
      <c r="N99" s="158"/>
      <c r="O99" s="159"/>
    </row>
    <row r="100" spans="2:15" x14ac:dyDescent="0.25">
      <c r="B100" s="144">
        <v>95</v>
      </c>
      <c r="C100" s="162"/>
      <c r="D100" s="147"/>
      <c r="E100" s="147"/>
      <c r="F100" s="147"/>
      <c r="G100" s="150"/>
      <c r="H100" s="118">
        <f t="shared" si="4"/>
        <v>0</v>
      </c>
      <c r="I100" s="153"/>
      <c r="J100" s="141">
        <f t="shared" si="5"/>
        <v>0</v>
      </c>
      <c r="K100" s="142" t="str">
        <f t="shared" si="7"/>
        <v>NE</v>
      </c>
      <c r="L100" s="143" t="str">
        <f t="shared" si="6"/>
        <v>0</v>
      </c>
      <c r="M100" s="157"/>
      <c r="N100" s="158"/>
      <c r="O100" s="159"/>
    </row>
    <row r="101" spans="2:15" x14ac:dyDescent="0.25">
      <c r="B101" s="144">
        <v>96</v>
      </c>
      <c r="C101" s="162"/>
      <c r="D101" s="147"/>
      <c r="E101" s="147"/>
      <c r="F101" s="147"/>
      <c r="G101" s="150"/>
      <c r="H101" s="118">
        <f t="shared" si="4"/>
        <v>0</v>
      </c>
      <c r="I101" s="153"/>
      <c r="J101" s="141">
        <f t="shared" si="5"/>
        <v>0</v>
      </c>
      <c r="K101" s="142" t="str">
        <f t="shared" si="7"/>
        <v>NE</v>
      </c>
      <c r="L101" s="143" t="str">
        <f t="shared" si="6"/>
        <v>0</v>
      </c>
      <c r="M101" s="157"/>
      <c r="N101" s="158"/>
      <c r="O101" s="159"/>
    </row>
    <row r="102" spans="2:15" x14ac:dyDescent="0.25">
      <c r="B102" s="140">
        <v>97</v>
      </c>
      <c r="C102" s="162"/>
      <c r="D102" s="147"/>
      <c r="E102" s="147"/>
      <c r="F102" s="147"/>
      <c r="G102" s="150"/>
      <c r="H102" s="118">
        <f t="shared" si="4"/>
        <v>0</v>
      </c>
      <c r="I102" s="153"/>
      <c r="J102" s="141">
        <f t="shared" si="5"/>
        <v>0</v>
      </c>
      <c r="K102" s="142" t="str">
        <f t="shared" si="7"/>
        <v>NE</v>
      </c>
      <c r="L102" s="143" t="str">
        <f t="shared" si="6"/>
        <v>0</v>
      </c>
      <c r="M102" s="157"/>
      <c r="N102" s="158"/>
      <c r="O102" s="159"/>
    </row>
    <row r="103" spans="2:15" x14ac:dyDescent="0.25">
      <c r="B103" s="144">
        <v>98</v>
      </c>
      <c r="C103" s="162"/>
      <c r="D103" s="147"/>
      <c r="E103" s="147"/>
      <c r="F103" s="147"/>
      <c r="G103" s="150"/>
      <c r="H103" s="118">
        <f t="shared" si="4"/>
        <v>0</v>
      </c>
      <c r="I103" s="153"/>
      <c r="J103" s="141">
        <f t="shared" si="5"/>
        <v>0</v>
      </c>
      <c r="K103" s="142" t="str">
        <f t="shared" si="7"/>
        <v>NE</v>
      </c>
      <c r="L103" s="143" t="str">
        <f t="shared" si="6"/>
        <v>0</v>
      </c>
      <c r="M103" s="157"/>
      <c r="N103" s="158"/>
      <c r="O103" s="159"/>
    </row>
    <row r="104" spans="2:15" x14ac:dyDescent="0.25">
      <c r="B104" s="144">
        <v>99</v>
      </c>
      <c r="C104" s="162"/>
      <c r="D104" s="147"/>
      <c r="E104" s="147"/>
      <c r="F104" s="147"/>
      <c r="G104" s="150"/>
      <c r="H104" s="118">
        <f t="shared" si="4"/>
        <v>0</v>
      </c>
      <c r="I104" s="153"/>
      <c r="J104" s="141">
        <f t="shared" si="5"/>
        <v>0</v>
      </c>
      <c r="K104" s="142" t="str">
        <f t="shared" si="7"/>
        <v>NE</v>
      </c>
      <c r="L104" s="143" t="str">
        <f t="shared" si="6"/>
        <v>0</v>
      </c>
      <c r="M104" s="157"/>
      <c r="N104" s="158"/>
      <c r="O104" s="159"/>
    </row>
    <row r="105" spans="2:15" x14ac:dyDescent="0.25">
      <c r="B105" s="140">
        <v>100</v>
      </c>
      <c r="C105" s="162"/>
      <c r="D105" s="147"/>
      <c r="E105" s="147"/>
      <c r="F105" s="147"/>
      <c r="G105" s="150"/>
      <c r="H105" s="118">
        <f t="shared" si="4"/>
        <v>0</v>
      </c>
      <c r="I105" s="153"/>
      <c r="J105" s="141">
        <f t="shared" si="5"/>
        <v>0</v>
      </c>
      <c r="K105" s="142" t="str">
        <f t="shared" si="7"/>
        <v>NE</v>
      </c>
      <c r="L105" s="143" t="str">
        <f t="shared" si="6"/>
        <v>0</v>
      </c>
      <c r="M105" s="157"/>
      <c r="N105" s="158"/>
      <c r="O105" s="159"/>
    </row>
    <row r="106" spans="2:15" x14ac:dyDescent="0.25">
      <c r="B106" s="144">
        <v>101</v>
      </c>
      <c r="C106" s="162"/>
      <c r="D106" s="147"/>
      <c r="E106" s="147"/>
      <c r="F106" s="147"/>
      <c r="G106" s="150"/>
      <c r="H106" s="118">
        <f t="shared" si="4"/>
        <v>0</v>
      </c>
      <c r="I106" s="153"/>
      <c r="J106" s="141">
        <f t="shared" si="5"/>
        <v>0</v>
      </c>
      <c r="K106" s="142" t="str">
        <f t="shared" si="7"/>
        <v>NE</v>
      </c>
      <c r="L106" s="143" t="str">
        <f t="shared" si="6"/>
        <v>0</v>
      </c>
      <c r="M106" s="157"/>
      <c r="N106" s="158"/>
      <c r="O106" s="159"/>
    </row>
    <row r="107" spans="2:15" x14ac:dyDescent="0.25">
      <c r="B107" s="144">
        <v>102</v>
      </c>
      <c r="C107" s="162"/>
      <c r="D107" s="147"/>
      <c r="E107" s="147"/>
      <c r="F107" s="147"/>
      <c r="G107" s="150"/>
      <c r="H107" s="118">
        <f t="shared" si="4"/>
        <v>0</v>
      </c>
      <c r="I107" s="153"/>
      <c r="J107" s="141">
        <f t="shared" si="5"/>
        <v>0</v>
      </c>
      <c r="K107" s="142" t="str">
        <f t="shared" si="7"/>
        <v>NE</v>
      </c>
      <c r="L107" s="143" t="str">
        <f t="shared" si="6"/>
        <v>0</v>
      </c>
      <c r="M107" s="157"/>
      <c r="N107" s="158"/>
      <c r="O107" s="159"/>
    </row>
    <row r="108" spans="2:15" x14ac:dyDescent="0.25">
      <c r="B108" s="140">
        <v>103</v>
      </c>
      <c r="C108" s="162"/>
      <c r="D108" s="147"/>
      <c r="E108" s="147"/>
      <c r="F108" s="147"/>
      <c r="G108" s="150"/>
      <c r="H108" s="118">
        <f t="shared" si="4"/>
        <v>0</v>
      </c>
      <c r="I108" s="153"/>
      <c r="J108" s="141">
        <f t="shared" si="5"/>
        <v>0</v>
      </c>
      <c r="K108" s="142" t="str">
        <f t="shared" si="7"/>
        <v>NE</v>
      </c>
      <c r="L108" s="143" t="str">
        <f t="shared" si="6"/>
        <v>0</v>
      </c>
      <c r="M108" s="157"/>
      <c r="N108" s="158"/>
      <c r="O108" s="159"/>
    </row>
    <row r="109" spans="2:15" x14ac:dyDescent="0.25">
      <c r="B109" s="144">
        <v>104</v>
      </c>
      <c r="C109" s="162"/>
      <c r="D109" s="147"/>
      <c r="E109" s="147"/>
      <c r="F109" s="147"/>
      <c r="G109" s="150"/>
      <c r="H109" s="118">
        <f t="shared" si="4"/>
        <v>0</v>
      </c>
      <c r="I109" s="153"/>
      <c r="J109" s="141">
        <f t="shared" si="5"/>
        <v>0</v>
      </c>
      <c r="K109" s="142" t="str">
        <f t="shared" si="7"/>
        <v>NE</v>
      </c>
      <c r="L109" s="143" t="str">
        <f t="shared" si="6"/>
        <v>0</v>
      </c>
      <c r="M109" s="157"/>
      <c r="N109" s="158"/>
      <c r="O109" s="159"/>
    </row>
    <row r="110" spans="2:15" x14ac:dyDescent="0.25">
      <c r="B110" s="144">
        <v>105</v>
      </c>
      <c r="C110" s="162"/>
      <c r="D110" s="147"/>
      <c r="E110" s="147"/>
      <c r="F110" s="147"/>
      <c r="G110" s="150"/>
      <c r="H110" s="118">
        <f t="shared" si="4"/>
        <v>0</v>
      </c>
      <c r="I110" s="153"/>
      <c r="J110" s="141">
        <f t="shared" si="5"/>
        <v>0</v>
      </c>
      <c r="K110" s="142" t="str">
        <f t="shared" si="7"/>
        <v>NE</v>
      </c>
      <c r="L110" s="143" t="str">
        <f t="shared" si="6"/>
        <v>0</v>
      </c>
      <c r="M110" s="157"/>
      <c r="N110" s="158"/>
      <c r="O110" s="159"/>
    </row>
    <row r="111" spans="2:15" x14ac:dyDescent="0.25">
      <c r="B111" s="140">
        <v>106</v>
      </c>
      <c r="C111" s="162"/>
      <c r="D111" s="147"/>
      <c r="E111" s="147"/>
      <c r="F111" s="147"/>
      <c r="G111" s="150"/>
      <c r="H111" s="118">
        <f t="shared" si="4"/>
        <v>0</v>
      </c>
      <c r="I111" s="153"/>
      <c r="J111" s="141">
        <f t="shared" si="5"/>
        <v>0</v>
      </c>
      <c r="K111" s="142" t="str">
        <f t="shared" si="7"/>
        <v>NE</v>
      </c>
      <c r="L111" s="143" t="str">
        <f t="shared" si="6"/>
        <v>0</v>
      </c>
      <c r="M111" s="157"/>
      <c r="N111" s="158"/>
      <c r="O111" s="159"/>
    </row>
    <row r="112" spans="2:15" x14ac:dyDescent="0.25">
      <c r="B112" s="144">
        <v>107</v>
      </c>
      <c r="C112" s="162"/>
      <c r="D112" s="147"/>
      <c r="E112" s="147"/>
      <c r="F112" s="147"/>
      <c r="G112" s="150"/>
      <c r="H112" s="118">
        <f t="shared" si="4"/>
        <v>0</v>
      </c>
      <c r="I112" s="153"/>
      <c r="J112" s="141">
        <f t="shared" si="5"/>
        <v>0</v>
      </c>
      <c r="K112" s="142" t="str">
        <f t="shared" si="7"/>
        <v>NE</v>
      </c>
      <c r="L112" s="143" t="str">
        <f t="shared" si="6"/>
        <v>0</v>
      </c>
      <c r="M112" s="157"/>
      <c r="N112" s="158"/>
      <c r="O112" s="159"/>
    </row>
    <row r="113" spans="2:15" x14ac:dyDescent="0.25">
      <c r="B113" s="144">
        <v>108</v>
      </c>
      <c r="C113" s="162"/>
      <c r="D113" s="147"/>
      <c r="E113" s="147"/>
      <c r="F113" s="147"/>
      <c r="G113" s="150"/>
      <c r="H113" s="118">
        <f t="shared" si="4"/>
        <v>0</v>
      </c>
      <c r="I113" s="153"/>
      <c r="J113" s="141">
        <f t="shared" si="5"/>
        <v>0</v>
      </c>
      <c r="K113" s="142" t="str">
        <f t="shared" si="7"/>
        <v>NE</v>
      </c>
      <c r="L113" s="143" t="str">
        <f t="shared" si="6"/>
        <v>0</v>
      </c>
      <c r="M113" s="157"/>
      <c r="N113" s="158"/>
      <c r="O113" s="159"/>
    </row>
    <row r="114" spans="2:15" x14ac:dyDescent="0.25">
      <c r="B114" s="140">
        <v>109</v>
      </c>
      <c r="C114" s="162"/>
      <c r="D114" s="147"/>
      <c r="E114" s="147"/>
      <c r="F114" s="147"/>
      <c r="G114" s="150"/>
      <c r="H114" s="118">
        <f t="shared" si="4"/>
        <v>0</v>
      </c>
      <c r="I114" s="153"/>
      <c r="J114" s="141">
        <f t="shared" si="5"/>
        <v>0</v>
      </c>
      <c r="K114" s="142" t="str">
        <f t="shared" si="7"/>
        <v>NE</v>
      </c>
      <c r="L114" s="143" t="str">
        <f t="shared" si="6"/>
        <v>0</v>
      </c>
      <c r="M114" s="157"/>
      <c r="N114" s="158"/>
      <c r="O114" s="159"/>
    </row>
    <row r="115" spans="2:15" x14ac:dyDescent="0.25">
      <c r="B115" s="144">
        <v>110</v>
      </c>
      <c r="C115" s="162"/>
      <c r="D115" s="147"/>
      <c r="E115" s="147"/>
      <c r="F115" s="147"/>
      <c r="G115" s="150"/>
      <c r="H115" s="118">
        <f t="shared" si="4"/>
        <v>0</v>
      </c>
      <c r="I115" s="153"/>
      <c r="J115" s="141">
        <f t="shared" si="5"/>
        <v>0</v>
      </c>
      <c r="K115" s="142" t="str">
        <f t="shared" si="7"/>
        <v>NE</v>
      </c>
      <c r="L115" s="143" t="str">
        <f t="shared" si="6"/>
        <v>0</v>
      </c>
      <c r="M115" s="157"/>
      <c r="N115" s="158"/>
      <c r="O115" s="159"/>
    </row>
    <row r="116" spans="2:15" x14ac:dyDescent="0.25">
      <c r="B116" s="144">
        <v>111</v>
      </c>
      <c r="C116" s="162"/>
      <c r="D116" s="147"/>
      <c r="E116" s="147"/>
      <c r="F116" s="147"/>
      <c r="G116" s="150"/>
      <c r="H116" s="118">
        <f t="shared" si="4"/>
        <v>0</v>
      </c>
      <c r="I116" s="153"/>
      <c r="J116" s="141">
        <f t="shared" si="5"/>
        <v>0</v>
      </c>
      <c r="K116" s="142" t="str">
        <f t="shared" si="7"/>
        <v>NE</v>
      </c>
      <c r="L116" s="143" t="str">
        <f t="shared" si="6"/>
        <v>0</v>
      </c>
      <c r="M116" s="157"/>
      <c r="N116" s="158"/>
      <c r="O116" s="159"/>
    </row>
    <row r="117" spans="2:15" x14ac:dyDescent="0.25">
      <c r="B117" s="140">
        <v>112</v>
      </c>
      <c r="C117" s="162"/>
      <c r="D117" s="147"/>
      <c r="E117" s="147"/>
      <c r="F117" s="147"/>
      <c r="G117" s="150"/>
      <c r="H117" s="118">
        <f t="shared" si="4"/>
        <v>0</v>
      </c>
      <c r="I117" s="153"/>
      <c r="J117" s="141">
        <f t="shared" si="5"/>
        <v>0</v>
      </c>
      <c r="K117" s="142" t="str">
        <f t="shared" si="7"/>
        <v>NE</v>
      </c>
      <c r="L117" s="143" t="str">
        <f t="shared" si="6"/>
        <v>0</v>
      </c>
      <c r="M117" s="157"/>
      <c r="N117" s="158"/>
      <c r="O117" s="159"/>
    </row>
    <row r="118" spans="2:15" x14ac:dyDescent="0.25">
      <c r="B118" s="144">
        <v>113</v>
      </c>
      <c r="C118" s="162"/>
      <c r="D118" s="147"/>
      <c r="E118" s="147"/>
      <c r="F118" s="147"/>
      <c r="G118" s="150"/>
      <c r="H118" s="118">
        <f t="shared" si="4"/>
        <v>0</v>
      </c>
      <c r="I118" s="153"/>
      <c r="J118" s="141">
        <f t="shared" si="5"/>
        <v>0</v>
      </c>
      <c r="K118" s="142" t="str">
        <f t="shared" si="7"/>
        <v>NE</v>
      </c>
      <c r="L118" s="143" t="str">
        <f t="shared" si="6"/>
        <v>0</v>
      </c>
      <c r="M118" s="157"/>
      <c r="N118" s="158"/>
      <c r="O118" s="159"/>
    </row>
    <row r="119" spans="2:15" x14ac:dyDescent="0.25">
      <c r="B119" s="144">
        <v>114</v>
      </c>
      <c r="C119" s="162"/>
      <c r="D119" s="147"/>
      <c r="E119" s="147"/>
      <c r="F119" s="147"/>
      <c r="G119" s="150"/>
      <c r="H119" s="118">
        <f t="shared" si="4"/>
        <v>0</v>
      </c>
      <c r="I119" s="153"/>
      <c r="J119" s="141">
        <f t="shared" si="5"/>
        <v>0</v>
      </c>
      <c r="K119" s="142" t="str">
        <f t="shared" si="7"/>
        <v>NE</v>
      </c>
      <c r="L119" s="143" t="str">
        <f t="shared" si="6"/>
        <v>0</v>
      </c>
      <c r="M119" s="157"/>
      <c r="N119" s="158"/>
      <c r="O119" s="159"/>
    </row>
    <row r="120" spans="2:15" x14ac:dyDescent="0.25">
      <c r="B120" s="140">
        <v>115</v>
      </c>
      <c r="C120" s="162"/>
      <c r="D120" s="147"/>
      <c r="E120" s="147"/>
      <c r="F120" s="147"/>
      <c r="G120" s="150"/>
      <c r="H120" s="118">
        <f t="shared" si="4"/>
        <v>0</v>
      </c>
      <c r="I120" s="153"/>
      <c r="J120" s="141">
        <f t="shared" si="5"/>
        <v>0</v>
      </c>
      <c r="K120" s="142" t="str">
        <f t="shared" si="7"/>
        <v>NE</v>
      </c>
      <c r="L120" s="143" t="str">
        <f t="shared" si="6"/>
        <v>0</v>
      </c>
      <c r="M120" s="157"/>
      <c r="N120" s="158"/>
      <c r="O120" s="159"/>
    </row>
    <row r="121" spans="2:15" x14ac:dyDescent="0.25">
      <c r="B121" s="144">
        <v>116</v>
      </c>
      <c r="C121" s="162"/>
      <c r="D121" s="147"/>
      <c r="E121" s="147"/>
      <c r="F121" s="147"/>
      <c r="G121" s="150"/>
      <c r="H121" s="118">
        <f t="shared" si="4"/>
        <v>0</v>
      </c>
      <c r="I121" s="153"/>
      <c r="J121" s="141">
        <f t="shared" si="5"/>
        <v>0</v>
      </c>
      <c r="K121" s="142" t="str">
        <f t="shared" si="7"/>
        <v>NE</v>
      </c>
      <c r="L121" s="143" t="str">
        <f t="shared" si="6"/>
        <v>0</v>
      </c>
      <c r="M121" s="157"/>
      <c r="N121" s="158"/>
      <c r="O121" s="159"/>
    </row>
    <row r="122" spans="2:15" x14ac:dyDescent="0.25">
      <c r="B122" s="144">
        <v>117</v>
      </c>
      <c r="C122" s="162"/>
      <c r="D122" s="147"/>
      <c r="E122" s="147"/>
      <c r="F122" s="147"/>
      <c r="G122" s="150"/>
      <c r="H122" s="118">
        <f t="shared" si="4"/>
        <v>0</v>
      </c>
      <c r="I122" s="153"/>
      <c r="J122" s="141">
        <f t="shared" si="5"/>
        <v>0</v>
      </c>
      <c r="K122" s="142" t="str">
        <f t="shared" si="7"/>
        <v>NE</v>
      </c>
      <c r="L122" s="143" t="str">
        <f t="shared" si="6"/>
        <v>0</v>
      </c>
      <c r="M122" s="157"/>
      <c r="N122" s="158"/>
      <c r="O122" s="159"/>
    </row>
    <row r="123" spans="2:15" x14ac:dyDescent="0.25">
      <c r="B123" s="140">
        <v>118</v>
      </c>
      <c r="C123" s="162"/>
      <c r="D123" s="147"/>
      <c r="E123" s="147"/>
      <c r="F123" s="147"/>
      <c r="G123" s="150"/>
      <c r="H123" s="118">
        <f t="shared" si="4"/>
        <v>0</v>
      </c>
      <c r="I123" s="153"/>
      <c r="J123" s="141">
        <f t="shared" si="5"/>
        <v>0</v>
      </c>
      <c r="K123" s="142" t="str">
        <f t="shared" si="7"/>
        <v>NE</v>
      </c>
      <c r="L123" s="143" t="str">
        <f t="shared" si="6"/>
        <v>0</v>
      </c>
      <c r="M123" s="157"/>
      <c r="N123" s="158"/>
      <c r="O123" s="159"/>
    </row>
    <row r="124" spans="2:15" x14ac:dyDescent="0.25">
      <c r="B124" s="144">
        <v>119</v>
      </c>
      <c r="C124" s="162"/>
      <c r="D124" s="147"/>
      <c r="E124" s="147"/>
      <c r="F124" s="147"/>
      <c r="G124" s="150"/>
      <c r="H124" s="118">
        <f t="shared" si="4"/>
        <v>0</v>
      </c>
      <c r="I124" s="153"/>
      <c r="J124" s="141">
        <f t="shared" si="5"/>
        <v>0</v>
      </c>
      <c r="K124" s="142" t="str">
        <f t="shared" si="7"/>
        <v>NE</v>
      </c>
      <c r="L124" s="143" t="str">
        <f t="shared" si="6"/>
        <v>0</v>
      </c>
      <c r="M124" s="157"/>
      <c r="N124" s="158"/>
      <c r="O124" s="159"/>
    </row>
    <row r="125" spans="2:15" x14ac:dyDescent="0.25">
      <c r="B125" s="144">
        <v>120</v>
      </c>
      <c r="C125" s="162"/>
      <c r="D125" s="147"/>
      <c r="E125" s="147"/>
      <c r="F125" s="147"/>
      <c r="G125" s="150"/>
      <c r="H125" s="118">
        <f t="shared" si="4"/>
        <v>0</v>
      </c>
      <c r="I125" s="153"/>
      <c r="J125" s="141">
        <f t="shared" si="5"/>
        <v>0</v>
      </c>
      <c r="K125" s="142" t="str">
        <f t="shared" si="7"/>
        <v>NE</v>
      </c>
      <c r="L125" s="143" t="str">
        <f t="shared" si="6"/>
        <v>0</v>
      </c>
      <c r="M125" s="157"/>
      <c r="N125" s="158"/>
      <c r="O125" s="159"/>
    </row>
    <row r="126" spans="2:15" x14ac:dyDescent="0.25">
      <c r="B126" s="140">
        <v>121</v>
      </c>
      <c r="C126" s="162"/>
      <c r="D126" s="147"/>
      <c r="E126" s="147"/>
      <c r="F126" s="147"/>
      <c r="G126" s="150"/>
      <c r="H126" s="118">
        <f t="shared" si="4"/>
        <v>0</v>
      </c>
      <c r="I126" s="153"/>
      <c r="J126" s="141">
        <f t="shared" si="5"/>
        <v>0</v>
      </c>
      <c r="K126" s="142" t="str">
        <f t="shared" si="7"/>
        <v>NE</v>
      </c>
      <c r="L126" s="143" t="str">
        <f t="shared" si="6"/>
        <v>0</v>
      </c>
      <c r="M126" s="157"/>
      <c r="N126" s="158"/>
      <c r="O126" s="159"/>
    </row>
    <row r="127" spans="2:15" x14ac:dyDescent="0.25">
      <c r="B127" s="144">
        <v>122</v>
      </c>
      <c r="C127" s="162"/>
      <c r="D127" s="147"/>
      <c r="E127" s="147"/>
      <c r="F127" s="147"/>
      <c r="G127" s="150"/>
      <c r="H127" s="118">
        <f t="shared" si="4"/>
        <v>0</v>
      </c>
      <c r="I127" s="153"/>
      <c r="J127" s="141">
        <f t="shared" si="5"/>
        <v>0</v>
      </c>
      <c r="K127" s="142" t="str">
        <f t="shared" si="7"/>
        <v>NE</v>
      </c>
      <c r="L127" s="143" t="str">
        <f t="shared" si="6"/>
        <v>0</v>
      </c>
      <c r="M127" s="157"/>
      <c r="N127" s="158"/>
      <c r="O127" s="159"/>
    </row>
    <row r="128" spans="2:15" x14ac:dyDescent="0.25">
      <c r="B128" s="144">
        <v>123</v>
      </c>
      <c r="C128" s="162"/>
      <c r="D128" s="147"/>
      <c r="E128" s="147"/>
      <c r="F128" s="147"/>
      <c r="G128" s="150"/>
      <c r="H128" s="118">
        <f t="shared" si="4"/>
        <v>0</v>
      </c>
      <c r="I128" s="153"/>
      <c r="J128" s="141">
        <f t="shared" si="5"/>
        <v>0</v>
      </c>
      <c r="K128" s="142" t="str">
        <f t="shared" si="7"/>
        <v>NE</v>
      </c>
      <c r="L128" s="143" t="str">
        <f t="shared" si="6"/>
        <v>0</v>
      </c>
      <c r="M128" s="157"/>
      <c r="N128" s="158"/>
      <c r="O128" s="159"/>
    </row>
    <row r="129" spans="2:15" x14ac:dyDescent="0.25">
      <c r="B129" s="140">
        <v>124</v>
      </c>
      <c r="C129" s="162"/>
      <c r="D129" s="147"/>
      <c r="E129" s="147"/>
      <c r="F129" s="147"/>
      <c r="G129" s="150"/>
      <c r="H129" s="118">
        <f t="shared" si="4"/>
        <v>0</v>
      </c>
      <c r="I129" s="153"/>
      <c r="J129" s="141">
        <f t="shared" si="5"/>
        <v>0</v>
      </c>
      <c r="K129" s="142" t="str">
        <f t="shared" si="7"/>
        <v>NE</v>
      </c>
      <c r="L129" s="143" t="str">
        <f t="shared" si="6"/>
        <v>0</v>
      </c>
      <c r="M129" s="157"/>
      <c r="N129" s="158"/>
      <c r="O129" s="159"/>
    </row>
    <row r="130" spans="2:15" x14ac:dyDescent="0.25">
      <c r="B130" s="144">
        <v>125</v>
      </c>
      <c r="C130" s="162"/>
      <c r="D130" s="147"/>
      <c r="E130" s="147"/>
      <c r="F130" s="147"/>
      <c r="G130" s="150"/>
      <c r="H130" s="118">
        <f t="shared" si="4"/>
        <v>0</v>
      </c>
      <c r="I130" s="153"/>
      <c r="J130" s="141">
        <f t="shared" si="5"/>
        <v>0</v>
      </c>
      <c r="K130" s="142" t="str">
        <f t="shared" si="7"/>
        <v>NE</v>
      </c>
      <c r="L130" s="143" t="str">
        <f t="shared" si="6"/>
        <v>0</v>
      </c>
      <c r="M130" s="157"/>
      <c r="N130" s="158"/>
      <c r="O130" s="159"/>
    </row>
    <row r="131" spans="2:15" x14ac:dyDescent="0.25">
      <c r="B131" s="144">
        <v>126</v>
      </c>
      <c r="C131" s="162"/>
      <c r="D131" s="147"/>
      <c r="E131" s="147"/>
      <c r="F131" s="147"/>
      <c r="G131" s="150"/>
      <c r="H131" s="118">
        <f t="shared" si="4"/>
        <v>0</v>
      </c>
      <c r="I131" s="153"/>
      <c r="J131" s="141">
        <f t="shared" si="5"/>
        <v>0</v>
      </c>
      <c r="K131" s="142" t="str">
        <f t="shared" si="7"/>
        <v>NE</v>
      </c>
      <c r="L131" s="143" t="str">
        <f t="shared" si="6"/>
        <v>0</v>
      </c>
      <c r="M131" s="157"/>
      <c r="N131" s="158"/>
      <c r="O131" s="159"/>
    </row>
    <row r="132" spans="2:15" x14ac:dyDescent="0.25">
      <c r="B132" s="140">
        <v>127</v>
      </c>
      <c r="C132" s="162"/>
      <c r="D132" s="147"/>
      <c r="E132" s="147"/>
      <c r="F132" s="147"/>
      <c r="G132" s="150"/>
      <c r="H132" s="118">
        <f t="shared" si="4"/>
        <v>0</v>
      </c>
      <c r="I132" s="153"/>
      <c r="J132" s="141">
        <f t="shared" si="5"/>
        <v>0</v>
      </c>
      <c r="K132" s="142" t="str">
        <f t="shared" si="7"/>
        <v>NE</v>
      </c>
      <c r="L132" s="143" t="str">
        <f t="shared" si="6"/>
        <v>0</v>
      </c>
      <c r="M132" s="157"/>
      <c r="N132" s="158"/>
      <c r="O132" s="159"/>
    </row>
    <row r="133" spans="2:15" x14ac:dyDescent="0.25">
      <c r="B133" s="144">
        <v>128</v>
      </c>
      <c r="C133" s="162"/>
      <c r="D133" s="147"/>
      <c r="E133" s="147"/>
      <c r="F133" s="147"/>
      <c r="G133" s="150"/>
      <c r="H133" s="118">
        <f t="shared" si="4"/>
        <v>0</v>
      </c>
      <c r="I133" s="153"/>
      <c r="J133" s="141">
        <f t="shared" si="5"/>
        <v>0</v>
      </c>
      <c r="K133" s="142" t="str">
        <f t="shared" si="7"/>
        <v>NE</v>
      </c>
      <c r="L133" s="143" t="str">
        <f t="shared" si="6"/>
        <v>0</v>
      </c>
      <c r="M133" s="157"/>
      <c r="N133" s="158"/>
      <c r="O133" s="159"/>
    </row>
    <row r="134" spans="2:15" x14ac:dyDescent="0.25">
      <c r="B134" s="144">
        <v>129</v>
      </c>
      <c r="C134" s="162"/>
      <c r="D134" s="147"/>
      <c r="E134" s="147"/>
      <c r="F134" s="147"/>
      <c r="G134" s="150"/>
      <c r="H134" s="118">
        <f t="shared" ref="H134:H197" si="8">I134*1.21</f>
        <v>0</v>
      </c>
      <c r="I134" s="153"/>
      <c r="J134" s="141">
        <f t="shared" ref="J134:J197" si="9">IF($K$1&lt;G134,"CHYBA",F134*I134)</f>
        <v>0</v>
      </c>
      <c r="K134" s="142" t="str">
        <f t="shared" si="7"/>
        <v>NE</v>
      </c>
      <c r="L134" s="143" t="str">
        <f t="shared" ref="L134:L197" si="10">IF(K134="ANO",J134,"0")</f>
        <v>0</v>
      </c>
      <c r="M134" s="157"/>
      <c r="N134" s="158"/>
      <c r="O134" s="159"/>
    </row>
    <row r="135" spans="2:15" x14ac:dyDescent="0.25">
      <c r="B135" s="140">
        <v>130</v>
      </c>
      <c r="C135" s="162"/>
      <c r="D135" s="147"/>
      <c r="E135" s="147"/>
      <c r="F135" s="147"/>
      <c r="G135" s="150"/>
      <c r="H135" s="118">
        <f t="shared" si="8"/>
        <v>0</v>
      </c>
      <c r="I135" s="153"/>
      <c r="J135" s="141">
        <f t="shared" si="9"/>
        <v>0</v>
      </c>
      <c r="K135" s="142" t="str">
        <f t="shared" ref="K135:K198" si="11">IF(OR(D135="APS LAN",D135="MER LAN",D135="PER", D135="LOG EDI",D135="BOT",D135="MON",D135="4G/5G",D135="SRV 4.0",D135="TAB", D135="LOG 4.0",D135="RUKA",D135="SW",D135="WEB 4.0",D135="BI SW",D135="LIC SW",D135="VIRT SRV4.0",D135="TWIN"),"ANO","NE")</f>
        <v>NE</v>
      </c>
      <c r="L135" s="143" t="str">
        <f t="shared" si="10"/>
        <v>0</v>
      </c>
      <c r="M135" s="157"/>
      <c r="N135" s="158"/>
      <c r="O135" s="159"/>
    </row>
    <row r="136" spans="2:15" x14ac:dyDescent="0.25">
      <c r="B136" s="144">
        <v>131</v>
      </c>
      <c r="C136" s="162"/>
      <c r="D136" s="147"/>
      <c r="E136" s="147"/>
      <c r="F136" s="147"/>
      <c r="G136" s="150"/>
      <c r="H136" s="118">
        <f t="shared" si="8"/>
        <v>0</v>
      </c>
      <c r="I136" s="153"/>
      <c r="J136" s="141">
        <f t="shared" si="9"/>
        <v>0</v>
      </c>
      <c r="K136" s="142" t="str">
        <f t="shared" si="11"/>
        <v>NE</v>
      </c>
      <c r="L136" s="143" t="str">
        <f t="shared" si="10"/>
        <v>0</v>
      </c>
      <c r="M136" s="157"/>
      <c r="N136" s="158"/>
      <c r="O136" s="159"/>
    </row>
    <row r="137" spans="2:15" x14ac:dyDescent="0.25">
      <c r="B137" s="144">
        <v>132</v>
      </c>
      <c r="C137" s="162"/>
      <c r="D137" s="147"/>
      <c r="E137" s="147"/>
      <c r="F137" s="147"/>
      <c r="G137" s="150"/>
      <c r="H137" s="118">
        <f t="shared" si="8"/>
        <v>0</v>
      </c>
      <c r="I137" s="153"/>
      <c r="J137" s="141">
        <f t="shared" si="9"/>
        <v>0</v>
      </c>
      <c r="K137" s="142" t="str">
        <f t="shared" si="11"/>
        <v>NE</v>
      </c>
      <c r="L137" s="143" t="str">
        <f t="shared" si="10"/>
        <v>0</v>
      </c>
      <c r="M137" s="157"/>
      <c r="N137" s="158"/>
      <c r="O137" s="159"/>
    </row>
    <row r="138" spans="2:15" x14ac:dyDescent="0.25">
      <c r="B138" s="140">
        <v>133</v>
      </c>
      <c r="C138" s="162"/>
      <c r="D138" s="147"/>
      <c r="E138" s="147"/>
      <c r="F138" s="147"/>
      <c r="G138" s="150"/>
      <c r="H138" s="118">
        <f t="shared" si="8"/>
        <v>0</v>
      </c>
      <c r="I138" s="153"/>
      <c r="J138" s="141">
        <f t="shared" si="9"/>
        <v>0</v>
      </c>
      <c r="K138" s="142" t="str">
        <f t="shared" si="11"/>
        <v>NE</v>
      </c>
      <c r="L138" s="143" t="str">
        <f t="shared" si="10"/>
        <v>0</v>
      </c>
      <c r="M138" s="157"/>
      <c r="N138" s="158"/>
      <c r="O138" s="159"/>
    </row>
    <row r="139" spans="2:15" x14ac:dyDescent="0.25">
      <c r="B139" s="144">
        <v>134</v>
      </c>
      <c r="C139" s="162"/>
      <c r="D139" s="147"/>
      <c r="E139" s="147"/>
      <c r="F139" s="147"/>
      <c r="G139" s="150"/>
      <c r="H139" s="118">
        <f t="shared" si="8"/>
        <v>0</v>
      </c>
      <c r="I139" s="153"/>
      <c r="J139" s="141">
        <f t="shared" si="9"/>
        <v>0</v>
      </c>
      <c r="K139" s="142" t="str">
        <f t="shared" si="11"/>
        <v>NE</v>
      </c>
      <c r="L139" s="143" t="str">
        <f t="shared" si="10"/>
        <v>0</v>
      </c>
      <c r="M139" s="157"/>
      <c r="N139" s="158"/>
      <c r="O139" s="159"/>
    </row>
    <row r="140" spans="2:15" x14ac:dyDescent="0.25">
      <c r="B140" s="144">
        <v>135</v>
      </c>
      <c r="C140" s="162"/>
      <c r="D140" s="147"/>
      <c r="E140" s="147"/>
      <c r="F140" s="147"/>
      <c r="G140" s="150"/>
      <c r="H140" s="118">
        <f t="shared" si="8"/>
        <v>0</v>
      </c>
      <c r="I140" s="153"/>
      <c r="J140" s="141">
        <f t="shared" si="9"/>
        <v>0</v>
      </c>
      <c r="K140" s="142" t="str">
        <f t="shared" si="11"/>
        <v>NE</v>
      </c>
      <c r="L140" s="143" t="str">
        <f t="shared" si="10"/>
        <v>0</v>
      </c>
      <c r="M140" s="157"/>
      <c r="N140" s="158"/>
      <c r="O140" s="159"/>
    </row>
    <row r="141" spans="2:15" x14ac:dyDescent="0.25">
      <c r="B141" s="140">
        <v>136</v>
      </c>
      <c r="C141" s="162"/>
      <c r="D141" s="147"/>
      <c r="E141" s="147"/>
      <c r="F141" s="147"/>
      <c r="G141" s="150"/>
      <c r="H141" s="118">
        <f t="shared" si="8"/>
        <v>0</v>
      </c>
      <c r="I141" s="153"/>
      <c r="J141" s="141">
        <f t="shared" si="9"/>
        <v>0</v>
      </c>
      <c r="K141" s="142" t="str">
        <f t="shared" si="11"/>
        <v>NE</v>
      </c>
      <c r="L141" s="143" t="str">
        <f t="shared" si="10"/>
        <v>0</v>
      </c>
      <c r="M141" s="157"/>
      <c r="N141" s="158"/>
      <c r="O141" s="159"/>
    </row>
    <row r="142" spans="2:15" x14ac:dyDescent="0.25">
      <c r="B142" s="144">
        <v>137</v>
      </c>
      <c r="C142" s="162"/>
      <c r="D142" s="147"/>
      <c r="E142" s="147"/>
      <c r="F142" s="147"/>
      <c r="G142" s="150"/>
      <c r="H142" s="118">
        <f t="shared" si="8"/>
        <v>0</v>
      </c>
      <c r="I142" s="153"/>
      <c r="J142" s="141">
        <f t="shared" si="9"/>
        <v>0</v>
      </c>
      <c r="K142" s="142" t="str">
        <f t="shared" si="11"/>
        <v>NE</v>
      </c>
      <c r="L142" s="143" t="str">
        <f t="shared" si="10"/>
        <v>0</v>
      </c>
      <c r="M142" s="157"/>
      <c r="N142" s="158"/>
      <c r="O142" s="159"/>
    </row>
    <row r="143" spans="2:15" x14ac:dyDescent="0.25">
      <c r="B143" s="144">
        <v>138</v>
      </c>
      <c r="C143" s="162"/>
      <c r="D143" s="147"/>
      <c r="E143" s="147"/>
      <c r="F143" s="147"/>
      <c r="G143" s="150"/>
      <c r="H143" s="118">
        <f t="shared" si="8"/>
        <v>0</v>
      </c>
      <c r="I143" s="153"/>
      <c r="J143" s="141">
        <f t="shared" si="9"/>
        <v>0</v>
      </c>
      <c r="K143" s="142" t="str">
        <f t="shared" si="11"/>
        <v>NE</v>
      </c>
      <c r="L143" s="143" t="str">
        <f t="shared" si="10"/>
        <v>0</v>
      </c>
      <c r="M143" s="157"/>
      <c r="N143" s="158"/>
      <c r="O143" s="159"/>
    </row>
    <row r="144" spans="2:15" x14ac:dyDescent="0.25">
      <c r="B144" s="140">
        <v>139</v>
      </c>
      <c r="C144" s="162"/>
      <c r="D144" s="147"/>
      <c r="E144" s="147"/>
      <c r="F144" s="147"/>
      <c r="G144" s="150"/>
      <c r="H144" s="118">
        <f t="shared" si="8"/>
        <v>0</v>
      </c>
      <c r="I144" s="153"/>
      <c r="J144" s="141">
        <f t="shared" si="9"/>
        <v>0</v>
      </c>
      <c r="K144" s="142" t="str">
        <f t="shared" si="11"/>
        <v>NE</v>
      </c>
      <c r="L144" s="143" t="str">
        <f t="shared" si="10"/>
        <v>0</v>
      </c>
      <c r="M144" s="157"/>
      <c r="N144" s="158"/>
      <c r="O144" s="159"/>
    </row>
    <row r="145" spans="2:15" x14ac:dyDescent="0.25">
      <c r="B145" s="144">
        <v>140</v>
      </c>
      <c r="C145" s="162"/>
      <c r="D145" s="147"/>
      <c r="E145" s="147"/>
      <c r="F145" s="147"/>
      <c r="G145" s="150"/>
      <c r="H145" s="118">
        <f t="shared" si="8"/>
        <v>0</v>
      </c>
      <c r="I145" s="153"/>
      <c r="J145" s="141">
        <f t="shared" si="9"/>
        <v>0</v>
      </c>
      <c r="K145" s="142" t="str">
        <f t="shared" si="11"/>
        <v>NE</v>
      </c>
      <c r="L145" s="143" t="str">
        <f t="shared" si="10"/>
        <v>0</v>
      </c>
      <c r="M145" s="157"/>
      <c r="N145" s="158"/>
      <c r="O145" s="159"/>
    </row>
    <row r="146" spans="2:15" x14ac:dyDescent="0.25">
      <c r="B146" s="144">
        <v>141</v>
      </c>
      <c r="C146" s="162"/>
      <c r="D146" s="147"/>
      <c r="E146" s="147"/>
      <c r="F146" s="147"/>
      <c r="G146" s="150"/>
      <c r="H146" s="118">
        <f t="shared" si="8"/>
        <v>0</v>
      </c>
      <c r="I146" s="153"/>
      <c r="J146" s="141">
        <f t="shared" si="9"/>
        <v>0</v>
      </c>
      <c r="K146" s="142" t="str">
        <f t="shared" si="11"/>
        <v>NE</v>
      </c>
      <c r="L146" s="143" t="str">
        <f t="shared" si="10"/>
        <v>0</v>
      </c>
      <c r="M146" s="157"/>
      <c r="N146" s="158"/>
      <c r="O146" s="159"/>
    </row>
    <row r="147" spans="2:15" x14ac:dyDescent="0.25">
      <c r="B147" s="140">
        <v>142</v>
      </c>
      <c r="C147" s="162"/>
      <c r="D147" s="147"/>
      <c r="E147" s="147"/>
      <c r="F147" s="147"/>
      <c r="G147" s="150"/>
      <c r="H147" s="118">
        <f t="shared" si="8"/>
        <v>0</v>
      </c>
      <c r="I147" s="153"/>
      <c r="J147" s="141">
        <f t="shared" si="9"/>
        <v>0</v>
      </c>
      <c r="K147" s="142" t="str">
        <f t="shared" si="11"/>
        <v>NE</v>
      </c>
      <c r="L147" s="143" t="str">
        <f t="shared" si="10"/>
        <v>0</v>
      </c>
      <c r="M147" s="157"/>
      <c r="N147" s="158"/>
      <c r="O147" s="159"/>
    </row>
    <row r="148" spans="2:15" x14ac:dyDescent="0.25">
      <c r="B148" s="144">
        <v>143</v>
      </c>
      <c r="C148" s="162"/>
      <c r="D148" s="147"/>
      <c r="E148" s="147"/>
      <c r="F148" s="147"/>
      <c r="G148" s="150"/>
      <c r="H148" s="118">
        <f t="shared" si="8"/>
        <v>0</v>
      </c>
      <c r="I148" s="153"/>
      <c r="J148" s="141">
        <f t="shared" si="9"/>
        <v>0</v>
      </c>
      <c r="K148" s="142" t="str">
        <f t="shared" si="11"/>
        <v>NE</v>
      </c>
      <c r="L148" s="143" t="str">
        <f t="shared" si="10"/>
        <v>0</v>
      </c>
      <c r="M148" s="157"/>
      <c r="N148" s="158"/>
      <c r="O148" s="159"/>
    </row>
    <row r="149" spans="2:15" x14ac:dyDescent="0.25">
      <c r="B149" s="144">
        <v>144</v>
      </c>
      <c r="C149" s="162"/>
      <c r="D149" s="147"/>
      <c r="E149" s="147"/>
      <c r="F149" s="147"/>
      <c r="G149" s="150"/>
      <c r="H149" s="118">
        <f t="shared" si="8"/>
        <v>0</v>
      </c>
      <c r="I149" s="153"/>
      <c r="J149" s="141">
        <f t="shared" si="9"/>
        <v>0</v>
      </c>
      <c r="K149" s="142" t="str">
        <f t="shared" si="11"/>
        <v>NE</v>
      </c>
      <c r="L149" s="143" t="str">
        <f t="shared" si="10"/>
        <v>0</v>
      </c>
      <c r="M149" s="157"/>
      <c r="N149" s="158"/>
      <c r="O149" s="159"/>
    </row>
    <row r="150" spans="2:15" x14ac:dyDescent="0.25">
      <c r="B150" s="140">
        <v>145</v>
      </c>
      <c r="C150" s="162"/>
      <c r="D150" s="147"/>
      <c r="E150" s="147"/>
      <c r="F150" s="147"/>
      <c r="G150" s="150"/>
      <c r="H150" s="118">
        <f t="shared" si="8"/>
        <v>0</v>
      </c>
      <c r="I150" s="153"/>
      <c r="J150" s="141">
        <f t="shared" si="9"/>
        <v>0</v>
      </c>
      <c r="K150" s="142" t="str">
        <f t="shared" si="11"/>
        <v>NE</v>
      </c>
      <c r="L150" s="143" t="str">
        <f t="shared" si="10"/>
        <v>0</v>
      </c>
      <c r="M150" s="157"/>
      <c r="N150" s="158"/>
      <c r="O150" s="159"/>
    </row>
    <row r="151" spans="2:15" x14ac:dyDescent="0.25">
      <c r="B151" s="144">
        <v>146</v>
      </c>
      <c r="C151" s="162"/>
      <c r="D151" s="147"/>
      <c r="E151" s="147"/>
      <c r="F151" s="147"/>
      <c r="G151" s="150"/>
      <c r="H151" s="118">
        <f t="shared" si="8"/>
        <v>0</v>
      </c>
      <c r="I151" s="153"/>
      <c r="J151" s="141">
        <f t="shared" si="9"/>
        <v>0</v>
      </c>
      <c r="K151" s="142" t="str">
        <f t="shared" si="11"/>
        <v>NE</v>
      </c>
      <c r="L151" s="143" t="str">
        <f t="shared" si="10"/>
        <v>0</v>
      </c>
      <c r="M151" s="157"/>
      <c r="N151" s="158"/>
      <c r="O151" s="159"/>
    </row>
    <row r="152" spans="2:15" x14ac:dyDescent="0.25">
      <c r="B152" s="144">
        <v>147</v>
      </c>
      <c r="C152" s="162"/>
      <c r="D152" s="147"/>
      <c r="E152" s="147"/>
      <c r="F152" s="147"/>
      <c r="G152" s="150"/>
      <c r="H152" s="118">
        <f t="shared" si="8"/>
        <v>0</v>
      </c>
      <c r="I152" s="153"/>
      <c r="J152" s="141">
        <f t="shared" si="9"/>
        <v>0</v>
      </c>
      <c r="K152" s="142" t="str">
        <f t="shared" si="11"/>
        <v>NE</v>
      </c>
      <c r="L152" s="143" t="str">
        <f t="shared" si="10"/>
        <v>0</v>
      </c>
      <c r="M152" s="157"/>
      <c r="N152" s="158"/>
      <c r="O152" s="159"/>
    </row>
    <row r="153" spans="2:15" x14ac:dyDescent="0.25">
      <c r="B153" s="140">
        <v>148</v>
      </c>
      <c r="C153" s="162"/>
      <c r="D153" s="147"/>
      <c r="E153" s="147"/>
      <c r="F153" s="147"/>
      <c r="G153" s="150"/>
      <c r="H153" s="118">
        <f t="shared" si="8"/>
        <v>0</v>
      </c>
      <c r="I153" s="153"/>
      <c r="J153" s="141">
        <f t="shared" si="9"/>
        <v>0</v>
      </c>
      <c r="K153" s="142" t="str">
        <f t="shared" si="11"/>
        <v>NE</v>
      </c>
      <c r="L153" s="143" t="str">
        <f t="shared" si="10"/>
        <v>0</v>
      </c>
      <c r="M153" s="157"/>
      <c r="N153" s="158"/>
      <c r="O153" s="159"/>
    </row>
    <row r="154" spans="2:15" x14ac:dyDescent="0.25">
      <c r="B154" s="144">
        <v>149</v>
      </c>
      <c r="C154" s="162"/>
      <c r="D154" s="147"/>
      <c r="E154" s="147"/>
      <c r="F154" s="147"/>
      <c r="G154" s="150"/>
      <c r="H154" s="118">
        <f t="shared" si="8"/>
        <v>0</v>
      </c>
      <c r="I154" s="153"/>
      <c r="J154" s="141">
        <f t="shared" si="9"/>
        <v>0</v>
      </c>
      <c r="K154" s="142" t="str">
        <f t="shared" si="11"/>
        <v>NE</v>
      </c>
      <c r="L154" s="143" t="str">
        <f t="shared" si="10"/>
        <v>0</v>
      </c>
      <c r="M154" s="157"/>
      <c r="N154" s="158"/>
      <c r="O154" s="159"/>
    </row>
    <row r="155" spans="2:15" x14ac:dyDescent="0.25">
      <c r="B155" s="144">
        <v>150</v>
      </c>
      <c r="C155" s="162"/>
      <c r="D155" s="147"/>
      <c r="E155" s="147"/>
      <c r="F155" s="147"/>
      <c r="G155" s="150"/>
      <c r="H155" s="118">
        <f t="shared" si="8"/>
        <v>0</v>
      </c>
      <c r="I155" s="153"/>
      <c r="J155" s="141">
        <f t="shared" si="9"/>
        <v>0</v>
      </c>
      <c r="K155" s="142" t="str">
        <f t="shared" si="11"/>
        <v>NE</v>
      </c>
      <c r="L155" s="143" t="str">
        <f t="shared" si="10"/>
        <v>0</v>
      </c>
      <c r="M155" s="157"/>
      <c r="N155" s="158"/>
      <c r="O155" s="159"/>
    </row>
    <row r="156" spans="2:15" x14ac:dyDescent="0.25">
      <c r="B156" s="140">
        <v>151</v>
      </c>
      <c r="C156" s="162"/>
      <c r="D156" s="147"/>
      <c r="E156" s="147"/>
      <c r="F156" s="147"/>
      <c r="G156" s="150"/>
      <c r="H156" s="118">
        <f t="shared" si="8"/>
        <v>0</v>
      </c>
      <c r="I156" s="153"/>
      <c r="J156" s="141">
        <f t="shared" si="9"/>
        <v>0</v>
      </c>
      <c r="K156" s="142" t="str">
        <f t="shared" si="11"/>
        <v>NE</v>
      </c>
      <c r="L156" s="143" t="str">
        <f t="shared" si="10"/>
        <v>0</v>
      </c>
      <c r="M156" s="157"/>
      <c r="N156" s="158"/>
      <c r="O156" s="159"/>
    </row>
    <row r="157" spans="2:15" x14ac:dyDescent="0.25">
      <c r="B157" s="144">
        <v>152</v>
      </c>
      <c r="C157" s="162"/>
      <c r="D157" s="147"/>
      <c r="E157" s="147"/>
      <c r="F157" s="147"/>
      <c r="G157" s="150"/>
      <c r="H157" s="118">
        <f t="shared" si="8"/>
        <v>0</v>
      </c>
      <c r="I157" s="153"/>
      <c r="J157" s="141">
        <f t="shared" si="9"/>
        <v>0</v>
      </c>
      <c r="K157" s="142" t="str">
        <f t="shared" si="11"/>
        <v>NE</v>
      </c>
      <c r="L157" s="143" t="str">
        <f t="shared" si="10"/>
        <v>0</v>
      </c>
      <c r="M157" s="157"/>
      <c r="N157" s="158"/>
      <c r="O157" s="159"/>
    </row>
    <row r="158" spans="2:15" x14ac:dyDescent="0.25">
      <c r="B158" s="144">
        <v>153</v>
      </c>
      <c r="C158" s="162"/>
      <c r="D158" s="147"/>
      <c r="E158" s="147"/>
      <c r="F158" s="147"/>
      <c r="G158" s="150"/>
      <c r="H158" s="118">
        <f t="shared" si="8"/>
        <v>0</v>
      </c>
      <c r="I158" s="153"/>
      <c r="J158" s="141">
        <f t="shared" si="9"/>
        <v>0</v>
      </c>
      <c r="K158" s="142" t="str">
        <f t="shared" si="11"/>
        <v>NE</v>
      </c>
      <c r="L158" s="143" t="str">
        <f t="shared" si="10"/>
        <v>0</v>
      </c>
      <c r="M158" s="157"/>
      <c r="N158" s="158"/>
      <c r="O158" s="159"/>
    </row>
    <row r="159" spans="2:15" x14ac:dyDescent="0.25">
      <c r="B159" s="140">
        <v>154</v>
      </c>
      <c r="C159" s="162"/>
      <c r="D159" s="147"/>
      <c r="E159" s="147"/>
      <c r="F159" s="147"/>
      <c r="G159" s="150"/>
      <c r="H159" s="118">
        <f t="shared" si="8"/>
        <v>0</v>
      </c>
      <c r="I159" s="153"/>
      <c r="J159" s="141">
        <f t="shared" si="9"/>
        <v>0</v>
      </c>
      <c r="K159" s="142" t="str">
        <f t="shared" si="11"/>
        <v>NE</v>
      </c>
      <c r="L159" s="143" t="str">
        <f t="shared" si="10"/>
        <v>0</v>
      </c>
      <c r="M159" s="157"/>
      <c r="N159" s="158"/>
      <c r="O159" s="159"/>
    </row>
    <row r="160" spans="2:15" x14ac:dyDescent="0.25">
      <c r="B160" s="144">
        <v>155</v>
      </c>
      <c r="C160" s="162"/>
      <c r="D160" s="147"/>
      <c r="E160" s="147"/>
      <c r="F160" s="147"/>
      <c r="G160" s="150"/>
      <c r="H160" s="118">
        <f t="shared" si="8"/>
        <v>0</v>
      </c>
      <c r="I160" s="153"/>
      <c r="J160" s="141">
        <f t="shared" si="9"/>
        <v>0</v>
      </c>
      <c r="K160" s="142" t="str">
        <f t="shared" si="11"/>
        <v>NE</v>
      </c>
      <c r="L160" s="143" t="str">
        <f t="shared" si="10"/>
        <v>0</v>
      </c>
      <c r="M160" s="157"/>
      <c r="N160" s="158"/>
      <c r="O160" s="159"/>
    </row>
    <row r="161" spans="2:15" x14ac:dyDescent="0.25">
      <c r="B161" s="144">
        <v>156</v>
      </c>
      <c r="C161" s="162"/>
      <c r="D161" s="147"/>
      <c r="E161" s="147"/>
      <c r="F161" s="147"/>
      <c r="G161" s="150"/>
      <c r="H161" s="118">
        <f t="shared" si="8"/>
        <v>0</v>
      </c>
      <c r="I161" s="153"/>
      <c r="J161" s="141">
        <f t="shared" si="9"/>
        <v>0</v>
      </c>
      <c r="K161" s="142" t="str">
        <f t="shared" si="11"/>
        <v>NE</v>
      </c>
      <c r="L161" s="143" t="str">
        <f t="shared" si="10"/>
        <v>0</v>
      </c>
      <c r="M161" s="157"/>
      <c r="N161" s="158"/>
      <c r="O161" s="159"/>
    </row>
    <row r="162" spans="2:15" x14ac:dyDescent="0.25">
      <c r="B162" s="140">
        <v>157</v>
      </c>
      <c r="C162" s="162"/>
      <c r="D162" s="147"/>
      <c r="E162" s="147"/>
      <c r="F162" s="147"/>
      <c r="G162" s="150"/>
      <c r="H162" s="118">
        <f t="shared" si="8"/>
        <v>0</v>
      </c>
      <c r="I162" s="153"/>
      <c r="J162" s="141">
        <f t="shared" si="9"/>
        <v>0</v>
      </c>
      <c r="K162" s="142" t="str">
        <f t="shared" si="11"/>
        <v>NE</v>
      </c>
      <c r="L162" s="143" t="str">
        <f t="shared" si="10"/>
        <v>0</v>
      </c>
      <c r="M162" s="157"/>
      <c r="N162" s="158"/>
      <c r="O162" s="159"/>
    </row>
    <row r="163" spans="2:15" x14ac:dyDescent="0.25">
      <c r="B163" s="144">
        <v>158</v>
      </c>
      <c r="C163" s="162"/>
      <c r="D163" s="147"/>
      <c r="E163" s="147"/>
      <c r="F163" s="147"/>
      <c r="G163" s="150"/>
      <c r="H163" s="118">
        <f t="shared" si="8"/>
        <v>0</v>
      </c>
      <c r="I163" s="153"/>
      <c r="J163" s="141">
        <f t="shared" si="9"/>
        <v>0</v>
      </c>
      <c r="K163" s="142" t="str">
        <f t="shared" si="11"/>
        <v>NE</v>
      </c>
      <c r="L163" s="143" t="str">
        <f t="shared" si="10"/>
        <v>0</v>
      </c>
      <c r="M163" s="157"/>
      <c r="N163" s="158"/>
      <c r="O163" s="159"/>
    </row>
    <row r="164" spans="2:15" x14ac:dyDescent="0.25">
      <c r="B164" s="144">
        <v>159</v>
      </c>
      <c r="C164" s="162"/>
      <c r="D164" s="147"/>
      <c r="E164" s="147"/>
      <c r="F164" s="147"/>
      <c r="G164" s="150"/>
      <c r="H164" s="118">
        <f t="shared" si="8"/>
        <v>0</v>
      </c>
      <c r="I164" s="153"/>
      <c r="J164" s="141">
        <f t="shared" si="9"/>
        <v>0</v>
      </c>
      <c r="K164" s="142" t="str">
        <f t="shared" si="11"/>
        <v>NE</v>
      </c>
      <c r="L164" s="143" t="str">
        <f t="shared" si="10"/>
        <v>0</v>
      </c>
      <c r="M164" s="157"/>
      <c r="N164" s="158"/>
      <c r="O164" s="159"/>
    </row>
    <row r="165" spans="2:15" x14ac:dyDescent="0.25">
      <c r="B165" s="140">
        <v>160</v>
      </c>
      <c r="C165" s="162"/>
      <c r="D165" s="147"/>
      <c r="E165" s="147"/>
      <c r="F165" s="147"/>
      <c r="G165" s="150"/>
      <c r="H165" s="118">
        <f t="shared" si="8"/>
        <v>0</v>
      </c>
      <c r="I165" s="153"/>
      <c r="J165" s="141">
        <f t="shared" si="9"/>
        <v>0</v>
      </c>
      <c r="K165" s="142" t="str">
        <f t="shared" si="11"/>
        <v>NE</v>
      </c>
      <c r="L165" s="143" t="str">
        <f t="shared" si="10"/>
        <v>0</v>
      </c>
      <c r="M165" s="157"/>
      <c r="N165" s="158"/>
      <c r="O165" s="159"/>
    </row>
    <row r="166" spans="2:15" x14ac:dyDescent="0.25">
      <c r="B166" s="144">
        <v>161</v>
      </c>
      <c r="C166" s="162"/>
      <c r="D166" s="147"/>
      <c r="E166" s="147"/>
      <c r="F166" s="147"/>
      <c r="G166" s="150"/>
      <c r="H166" s="118">
        <f t="shared" si="8"/>
        <v>0</v>
      </c>
      <c r="I166" s="153"/>
      <c r="J166" s="141">
        <f t="shared" si="9"/>
        <v>0</v>
      </c>
      <c r="K166" s="142" t="str">
        <f t="shared" si="11"/>
        <v>NE</v>
      </c>
      <c r="L166" s="143" t="str">
        <f t="shared" si="10"/>
        <v>0</v>
      </c>
      <c r="M166" s="157"/>
      <c r="N166" s="158"/>
      <c r="O166" s="159"/>
    </row>
    <row r="167" spans="2:15" x14ac:dyDescent="0.25">
      <c r="B167" s="144">
        <v>162</v>
      </c>
      <c r="C167" s="162"/>
      <c r="D167" s="147"/>
      <c r="E167" s="147"/>
      <c r="F167" s="147"/>
      <c r="G167" s="150"/>
      <c r="H167" s="118">
        <f t="shared" si="8"/>
        <v>0</v>
      </c>
      <c r="I167" s="153"/>
      <c r="J167" s="141">
        <f t="shared" si="9"/>
        <v>0</v>
      </c>
      <c r="K167" s="142" t="str">
        <f t="shared" si="11"/>
        <v>NE</v>
      </c>
      <c r="L167" s="143" t="str">
        <f t="shared" si="10"/>
        <v>0</v>
      </c>
      <c r="M167" s="157"/>
      <c r="N167" s="158"/>
      <c r="O167" s="159"/>
    </row>
    <row r="168" spans="2:15" x14ac:dyDescent="0.25">
      <c r="B168" s="140">
        <v>163</v>
      </c>
      <c r="C168" s="162"/>
      <c r="D168" s="147"/>
      <c r="E168" s="147"/>
      <c r="F168" s="147"/>
      <c r="G168" s="150"/>
      <c r="H168" s="118">
        <f t="shared" si="8"/>
        <v>0</v>
      </c>
      <c r="I168" s="153"/>
      <c r="J168" s="141">
        <f t="shared" si="9"/>
        <v>0</v>
      </c>
      <c r="K168" s="142" t="str">
        <f t="shared" si="11"/>
        <v>NE</v>
      </c>
      <c r="L168" s="143" t="str">
        <f t="shared" si="10"/>
        <v>0</v>
      </c>
      <c r="M168" s="157"/>
      <c r="N168" s="158"/>
      <c r="O168" s="159"/>
    </row>
    <row r="169" spans="2:15" x14ac:dyDescent="0.25">
      <c r="B169" s="144">
        <v>164</v>
      </c>
      <c r="C169" s="162"/>
      <c r="D169" s="147"/>
      <c r="E169" s="147"/>
      <c r="F169" s="147"/>
      <c r="G169" s="150"/>
      <c r="H169" s="118">
        <f t="shared" si="8"/>
        <v>0</v>
      </c>
      <c r="I169" s="153"/>
      <c r="J169" s="141">
        <f t="shared" si="9"/>
        <v>0</v>
      </c>
      <c r="K169" s="142" t="str">
        <f t="shared" si="11"/>
        <v>NE</v>
      </c>
      <c r="L169" s="143" t="str">
        <f t="shared" si="10"/>
        <v>0</v>
      </c>
      <c r="M169" s="157"/>
      <c r="N169" s="158"/>
      <c r="O169" s="159"/>
    </row>
    <row r="170" spans="2:15" x14ac:dyDescent="0.25">
      <c r="B170" s="144">
        <v>165</v>
      </c>
      <c r="C170" s="162"/>
      <c r="D170" s="147"/>
      <c r="E170" s="147"/>
      <c r="F170" s="147"/>
      <c r="G170" s="150"/>
      <c r="H170" s="118">
        <f t="shared" si="8"/>
        <v>0</v>
      </c>
      <c r="I170" s="153"/>
      <c r="J170" s="141">
        <f t="shared" si="9"/>
        <v>0</v>
      </c>
      <c r="K170" s="142" t="str">
        <f t="shared" si="11"/>
        <v>NE</v>
      </c>
      <c r="L170" s="143" t="str">
        <f t="shared" si="10"/>
        <v>0</v>
      </c>
      <c r="M170" s="157"/>
      <c r="N170" s="158"/>
      <c r="O170" s="159"/>
    </row>
    <row r="171" spans="2:15" x14ac:dyDescent="0.25">
      <c r="B171" s="140">
        <v>166</v>
      </c>
      <c r="C171" s="162"/>
      <c r="D171" s="147"/>
      <c r="E171" s="147"/>
      <c r="F171" s="147"/>
      <c r="G171" s="150"/>
      <c r="H171" s="118">
        <f t="shared" si="8"/>
        <v>0</v>
      </c>
      <c r="I171" s="153"/>
      <c r="J171" s="141">
        <f t="shared" si="9"/>
        <v>0</v>
      </c>
      <c r="K171" s="142" t="str">
        <f t="shared" si="11"/>
        <v>NE</v>
      </c>
      <c r="L171" s="143" t="str">
        <f t="shared" si="10"/>
        <v>0</v>
      </c>
      <c r="M171" s="157"/>
      <c r="N171" s="158"/>
      <c r="O171" s="159"/>
    </row>
    <row r="172" spans="2:15" x14ac:dyDescent="0.25">
      <c r="B172" s="144">
        <v>167</v>
      </c>
      <c r="C172" s="162"/>
      <c r="D172" s="147"/>
      <c r="E172" s="147"/>
      <c r="F172" s="147"/>
      <c r="G172" s="150"/>
      <c r="H172" s="118">
        <f t="shared" si="8"/>
        <v>0</v>
      </c>
      <c r="I172" s="153"/>
      <c r="J172" s="141">
        <f t="shared" si="9"/>
        <v>0</v>
      </c>
      <c r="K172" s="142" t="str">
        <f t="shared" si="11"/>
        <v>NE</v>
      </c>
      <c r="L172" s="143" t="str">
        <f t="shared" si="10"/>
        <v>0</v>
      </c>
      <c r="M172" s="157"/>
      <c r="N172" s="158"/>
      <c r="O172" s="159"/>
    </row>
    <row r="173" spans="2:15" x14ac:dyDescent="0.25">
      <c r="B173" s="144">
        <v>168</v>
      </c>
      <c r="C173" s="162"/>
      <c r="D173" s="147"/>
      <c r="E173" s="147"/>
      <c r="F173" s="147"/>
      <c r="G173" s="150"/>
      <c r="H173" s="118">
        <f t="shared" si="8"/>
        <v>0</v>
      </c>
      <c r="I173" s="153"/>
      <c r="J173" s="141">
        <f t="shared" si="9"/>
        <v>0</v>
      </c>
      <c r="K173" s="142" t="str">
        <f t="shared" si="11"/>
        <v>NE</v>
      </c>
      <c r="L173" s="143" t="str">
        <f t="shared" si="10"/>
        <v>0</v>
      </c>
      <c r="M173" s="157"/>
      <c r="N173" s="158"/>
      <c r="O173" s="159"/>
    </row>
    <row r="174" spans="2:15" x14ac:dyDescent="0.25">
      <c r="B174" s="140">
        <v>169</v>
      </c>
      <c r="C174" s="162"/>
      <c r="D174" s="147"/>
      <c r="E174" s="147"/>
      <c r="F174" s="147"/>
      <c r="G174" s="150"/>
      <c r="H174" s="118">
        <f t="shared" si="8"/>
        <v>0</v>
      </c>
      <c r="I174" s="153"/>
      <c r="J174" s="141">
        <f t="shared" si="9"/>
        <v>0</v>
      </c>
      <c r="K174" s="142" t="str">
        <f t="shared" si="11"/>
        <v>NE</v>
      </c>
      <c r="L174" s="143" t="str">
        <f t="shared" si="10"/>
        <v>0</v>
      </c>
      <c r="M174" s="157"/>
      <c r="N174" s="158"/>
      <c r="O174" s="159"/>
    </row>
    <row r="175" spans="2:15" x14ac:dyDescent="0.25">
      <c r="B175" s="144">
        <v>170</v>
      </c>
      <c r="C175" s="162"/>
      <c r="D175" s="147"/>
      <c r="E175" s="147"/>
      <c r="F175" s="147"/>
      <c r="G175" s="150"/>
      <c r="H175" s="118">
        <f t="shared" si="8"/>
        <v>0</v>
      </c>
      <c r="I175" s="153"/>
      <c r="J175" s="141">
        <f t="shared" si="9"/>
        <v>0</v>
      </c>
      <c r="K175" s="142" t="str">
        <f t="shared" si="11"/>
        <v>NE</v>
      </c>
      <c r="L175" s="143" t="str">
        <f t="shared" si="10"/>
        <v>0</v>
      </c>
      <c r="M175" s="157"/>
      <c r="N175" s="158"/>
      <c r="O175" s="159"/>
    </row>
    <row r="176" spans="2:15" x14ac:dyDescent="0.25">
      <c r="B176" s="144">
        <v>171</v>
      </c>
      <c r="C176" s="162"/>
      <c r="D176" s="147"/>
      <c r="E176" s="147"/>
      <c r="F176" s="147"/>
      <c r="G176" s="150"/>
      <c r="H176" s="118">
        <f t="shared" si="8"/>
        <v>0</v>
      </c>
      <c r="I176" s="153"/>
      <c r="J176" s="141">
        <f t="shared" si="9"/>
        <v>0</v>
      </c>
      <c r="K176" s="142" t="str">
        <f t="shared" si="11"/>
        <v>NE</v>
      </c>
      <c r="L176" s="143" t="str">
        <f t="shared" si="10"/>
        <v>0</v>
      </c>
      <c r="M176" s="157"/>
      <c r="N176" s="158"/>
      <c r="O176" s="159"/>
    </row>
    <row r="177" spans="2:15" x14ac:dyDescent="0.25">
      <c r="B177" s="140">
        <v>172</v>
      </c>
      <c r="C177" s="162"/>
      <c r="D177" s="147"/>
      <c r="E177" s="147"/>
      <c r="F177" s="147"/>
      <c r="G177" s="150"/>
      <c r="H177" s="118">
        <f t="shared" si="8"/>
        <v>0</v>
      </c>
      <c r="I177" s="153"/>
      <c r="J177" s="141">
        <f t="shared" si="9"/>
        <v>0</v>
      </c>
      <c r="K177" s="142" t="str">
        <f t="shared" si="11"/>
        <v>NE</v>
      </c>
      <c r="L177" s="143" t="str">
        <f t="shared" si="10"/>
        <v>0</v>
      </c>
      <c r="M177" s="157"/>
      <c r="N177" s="158"/>
      <c r="O177" s="159"/>
    </row>
    <row r="178" spans="2:15" x14ac:dyDescent="0.25">
      <c r="B178" s="144">
        <v>173</v>
      </c>
      <c r="C178" s="162"/>
      <c r="D178" s="147"/>
      <c r="E178" s="147"/>
      <c r="F178" s="147"/>
      <c r="G178" s="150"/>
      <c r="H178" s="118">
        <f t="shared" si="8"/>
        <v>0</v>
      </c>
      <c r="I178" s="153"/>
      <c r="J178" s="141">
        <f t="shared" si="9"/>
        <v>0</v>
      </c>
      <c r="K178" s="142" t="str">
        <f t="shared" si="11"/>
        <v>NE</v>
      </c>
      <c r="L178" s="143" t="str">
        <f t="shared" si="10"/>
        <v>0</v>
      </c>
      <c r="M178" s="157"/>
      <c r="N178" s="158"/>
      <c r="O178" s="159"/>
    </row>
    <row r="179" spans="2:15" x14ac:dyDescent="0.25">
      <c r="B179" s="144">
        <v>174</v>
      </c>
      <c r="C179" s="162"/>
      <c r="D179" s="147"/>
      <c r="E179" s="147"/>
      <c r="F179" s="147"/>
      <c r="G179" s="150"/>
      <c r="H179" s="118">
        <f t="shared" si="8"/>
        <v>0</v>
      </c>
      <c r="I179" s="153"/>
      <c r="J179" s="141">
        <f t="shared" si="9"/>
        <v>0</v>
      </c>
      <c r="K179" s="142" t="str">
        <f t="shared" si="11"/>
        <v>NE</v>
      </c>
      <c r="L179" s="143" t="str">
        <f t="shared" si="10"/>
        <v>0</v>
      </c>
      <c r="M179" s="157"/>
      <c r="N179" s="158"/>
      <c r="O179" s="159"/>
    </row>
    <row r="180" spans="2:15" x14ac:dyDescent="0.25">
      <c r="B180" s="140">
        <v>175</v>
      </c>
      <c r="C180" s="162"/>
      <c r="D180" s="147"/>
      <c r="E180" s="147"/>
      <c r="F180" s="147"/>
      <c r="G180" s="150"/>
      <c r="H180" s="118">
        <f t="shared" si="8"/>
        <v>0</v>
      </c>
      <c r="I180" s="153"/>
      <c r="J180" s="141">
        <f t="shared" si="9"/>
        <v>0</v>
      </c>
      <c r="K180" s="142" t="str">
        <f t="shared" si="11"/>
        <v>NE</v>
      </c>
      <c r="L180" s="143" t="str">
        <f t="shared" si="10"/>
        <v>0</v>
      </c>
      <c r="M180" s="157"/>
      <c r="N180" s="158"/>
      <c r="O180" s="159"/>
    </row>
    <row r="181" spans="2:15" x14ac:dyDescent="0.25">
      <c r="B181" s="144">
        <v>176</v>
      </c>
      <c r="C181" s="162"/>
      <c r="D181" s="147"/>
      <c r="E181" s="147"/>
      <c r="F181" s="147"/>
      <c r="G181" s="150"/>
      <c r="H181" s="118">
        <f t="shared" si="8"/>
        <v>0</v>
      </c>
      <c r="I181" s="153"/>
      <c r="J181" s="141">
        <f t="shared" si="9"/>
        <v>0</v>
      </c>
      <c r="K181" s="142" t="str">
        <f t="shared" si="11"/>
        <v>NE</v>
      </c>
      <c r="L181" s="143" t="str">
        <f t="shared" si="10"/>
        <v>0</v>
      </c>
      <c r="M181" s="157"/>
      <c r="N181" s="158"/>
      <c r="O181" s="159"/>
    </row>
    <row r="182" spans="2:15" x14ac:dyDescent="0.25">
      <c r="B182" s="144">
        <v>177</v>
      </c>
      <c r="C182" s="162"/>
      <c r="D182" s="147"/>
      <c r="E182" s="147"/>
      <c r="F182" s="147"/>
      <c r="G182" s="150"/>
      <c r="H182" s="118">
        <f t="shared" si="8"/>
        <v>0</v>
      </c>
      <c r="I182" s="153"/>
      <c r="J182" s="141">
        <f t="shared" si="9"/>
        <v>0</v>
      </c>
      <c r="K182" s="142" t="str">
        <f t="shared" si="11"/>
        <v>NE</v>
      </c>
      <c r="L182" s="143" t="str">
        <f t="shared" si="10"/>
        <v>0</v>
      </c>
      <c r="M182" s="157"/>
      <c r="N182" s="158"/>
      <c r="O182" s="159"/>
    </row>
    <row r="183" spans="2:15" x14ac:dyDescent="0.25">
      <c r="B183" s="140">
        <v>178</v>
      </c>
      <c r="C183" s="162"/>
      <c r="D183" s="147"/>
      <c r="E183" s="147"/>
      <c r="F183" s="147"/>
      <c r="G183" s="150"/>
      <c r="H183" s="118">
        <f t="shared" si="8"/>
        <v>0</v>
      </c>
      <c r="I183" s="153"/>
      <c r="J183" s="141">
        <f t="shared" si="9"/>
        <v>0</v>
      </c>
      <c r="K183" s="142" t="str">
        <f t="shared" si="11"/>
        <v>NE</v>
      </c>
      <c r="L183" s="143" t="str">
        <f t="shared" si="10"/>
        <v>0</v>
      </c>
      <c r="M183" s="157"/>
      <c r="N183" s="158"/>
      <c r="O183" s="159"/>
    </row>
    <row r="184" spans="2:15" x14ac:dyDescent="0.25">
      <c r="B184" s="144">
        <v>179</v>
      </c>
      <c r="C184" s="162"/>
      <c r="D184" s="147"/>
      <c r="E184" s="147"/>
      <c r="F184" s="147"/>
      <c r="G184" s="150"/>
      <c r="H184" s="118">
        <f t="shared" si="8"/>
        <v>0</v>
      </c>
      <c r="I184" s="153"/>
      <c r="J184" s="141">
        <f t="shared" si="9"/>
        <v>0</v>
      </c>
      <c r="K184" s="142" t="str">
        <f t="shared" si="11"/>
        <v>NE</v>
      </c>
      <c r="L184" s="143" t="str">
        <f t="shared" si="10"/>
        <v>0</v>
      </c>
      <c r="M184" s="157"/>
      <c r="N184" s="158"/>
      <c r="O184" s="159"/>
    </row>
    <row r="185" spans="2:15" x14ac:dyDescent="0.25">
      <c r="B185" s="144">
        <v>180</v>
      </c>
      <c r="C185" s="162"/>
      <c r="D185" s="147"/>
      <c r="E185" s="147"/>
      <c r="F185" s="147"/>
      <c r="G185" s="150"/>
      <c r="H185" s="118">
        <f t="shared" si="8"/>
        <v>0</v>
      </c>
      <c r="I185" s="153"/>
      <c r="J185" s="141">
        <f t="shared" si="9"/>
        <v>0</v>
      </c>
      <c r="K185" s="142" t="str">
        <f t="shared" si="11"/>
        <v>NE</v>
      </c>
      <c r="L185" s="143" t="str">
        <f t="shared" si="10"/>
        <v>0</v>
      </c>
      <c r="M185" s="157"/>
      <c r="N185" s="158"/>
      <c r="O185" s="159"/>
    </row>
    <row r="186" spans="2:15" x14ac:dyDescent="0.25">
      <c r="B186" s="140">
        <v>181</v>
      </c>
      <c r="C186" s="162"/>
      <c r="D186" s="147"/>
      <c r="E186" s="147"/>
      <c r="F186" s="147"/>
      <c r="G186" s="150"/>
      <c r="H186" s="118">
        <f t="shared" si="8"/>
        <v>0</v>
      </c>
      <c r="I186" s="153"/>
      <c r="J186" s="141">
        <f t="shared" si="9"/>
        <v>0</v>
      </c>
      <c r="K186" s="142" t="str">
        <f t="shared" si="11"/>
        <v>NE</v>
      </c>
      <c r="L186" s="143" t="str">
        <f t="shared" si="10"/>
        <v>0</v>
      </c>
      <c r="M186" s="157"/>
      <c r="N186" s="158"/>
      <c r="O186" s="159"/>
    </row>
    <row r="187" spans="2:15" x14ac:dyDescent="0.25">
      <c r="B187" s="144">
        <v>182</v>
      </c>
      <c r="C187" s="162"/>
      <c r="D187" s="147"/>
      <c r="E187" s="147"/>
      <c r="F187" s="147"/>
      <c r="G187" s="150"/>
      <c r="H187" s="118">
        <f t="shared" si="8"/>
        <v>0</v>
      </c>
      <c r="I187" s="153"/>
      <c r="J187" s="141">
        <f t="shared" si="9"/>
        <v>0</v>
      </c>
      <c r="K187" s="142" t="str">
        <f t="shared" si="11"/>
        <v>NE</v>
      </c>
      <c r="L187" s="143" t="str">
        <f t="shared" si="10"/>
        <v>0</v>
      </c>
      <c r="M187" s="157"/>
      <c r="N187" s="158"/>
      <c r="O187" s="159"/>
    </row>
    <row r="188" spans="2:15" x14ac:dyDescent="0.25">
      <c r="B188" s="144">
        <v>183</v>
      </c>
      <c r="C188" s="162"/>
      <c r="D188" s="147"/>
      <c r="E188" s="147"/>
      <c r="F188" s="147"/>
      <c r="G188" s="150"/>
      <c r="H188" s="118">
        <f t="shared" si="8"/>
        <v>0</v>
      </c>
      <c r="I188" s="153"/>
      <c r="J188" s="141">
        <f t="shared" si="9"/>
        <v>0</v>
      </c>
      <c r="K188" s="142" t="str">
        <f t="shared" si="11"/>
        <v>NE</v>
      </c>
      <c r="L188" s="143" t="str">
        <f t="shared" si="10"/>
        <v>0</v>
      </c>
      <c r="M188" s="157"/>
      <c r="N188" s="158"/>
      <c r="O188" s="159"/>
    </row>
    <row r="189" spans="2:15" x14ac:dyDescent="0.25">
      <c r="B189" s="140">
        <v>184</v>
      </c>
      <c r="C189" s="162"/>
      <c r="D189" s="147"/>
      <c r="E189" s="147"/>
      <c r="F189" s="147"/>
      <c r="G189" s="150"/>
      <c r="H189" s="118">
        <f t="shared" si="8"/>
        <v>0</v>
      </c>
      <c r="I189" s="153"/>
      <c r="J189" s="141">
        <f t="shared" si="9"/>
        <v>0</v>
      </c>
      <c r="K189" s="142" t="str">
        <f t="shared" si="11"/>
        <v>NE</v>
      </c>
      <c r="L189" s="143" t="str">
        <f t="shared" si="10"/>
        <v>0</v>
      </c>
      <c r="M189" s="157"/>
      <c r="N189" s="158"/>
      <c r="O189" s="159"/>
    </row>
    <row r="190" spans="2:15" x14ac:dyDescent="0.25">
      <c r="B190" s="144">
        <v>185</v>
      </c>
      <c r="C190" s="162"/>
      <c r="D190" s="147"/>
      <c r="E190" s="147"/>
      <c r="F190" s="147"/>
      <c r="G190" s="150"/>
      <c r="H190" s="118">
        <f t="shared" si="8"/>
        <v>0</v>
      </c>
      <c r="I190" s="153"/>
      <c r="J190" s="141">
        <f t="shared" si="9"/>
        <v>0</v>
      </c>
      <c r="K190" s="142" t="str">
        <f t="shared" si="11"/>
        <v>NE</v>
      </c>
      <c r="L190" s="143" t="str">
        <f t="shared" si="10"/>
        <v>0</v>
      </c>
      <c r="M190" s="157"/>
      <c r="N190" s="158"/>
      <c r="O190" s="159"/>
    </row>
    <row r="191" spans="2:15" x14ac:dyDescent="0.25">
      <c r="B191" s="144">
        <v>186</v>
      </c>
      <c r="C191" s="162"/>
      <c r="D191" s="147"/>
      <c r="E191" s="147"/>
      <c r="F191" s="147"/>
      <c r="G191" s="150"/>
      <c r="H191" s="118">
        <f t="shared" si="8"/>
        <v>0</v>
      </c>
      <c r="I191" s="153"/>
      <c r="J191" s="141">
        <f t="shared" si="9"/>
        <v>0</v>
      </c>
      <c r="K191" s="142" t="str">
        <f t="shared" si="11"/>
        <v>NE</v>
      </c>
      <c r="L191" s="143" t="str">
        <f t="shared" si="10"/>
        <v>0</v>
      </c>
      <c r="M191" s="157"/>
      <c r="N191" s="158"/>
      <c r="O191" s="159"/>
    </row>
    <row r="192" spans="2:15" x14ac:dyDescent="0.25">
      <c r="B192" s="140">
        <v>187</v>
      </c>
      <c r="C192" s="162"/>
      <c r="D192" s="147"/>
      <c r="E192" s="147"/>
      <c r="F192" s="147"/>
      <c r="G192" s="150"/>
      <c r="H192" s="118">
        <f t="shared" si="8"/>
        <v>0</v>
      </c>
      <c r="I192" s="153"/>
      <c r="J192" s="141">
        <f t="shared" si="9"/>
        <v>0</v>
      </c>
      <c r="K192" s="142" t="str">
        <f t="shared" si="11"/>
        <v>NE</v>
      </c>
      <c r="L192" s="143" t="str">
        <f t="shared" si="10"/>
        <v>0</v>
      </c>
      <c r="M192" s="157"/>
      <c r="N192" s="158"/>
      <c r="O192" s="159"/>
    </row>
    <row r="193" spans="2:15" x14ac:dyDescent="0.25">
      <c r="B193" s="144">
        <v>188</v>
      </c>
      <c r="C193" s="162"/>
      <c r="D193" s="147"/>
      <c r="E193" s="147"/>
      <c r="F193" s="147"/>
      <c r="G193" s="150"/>
      <c r="H193" s="118">
        <f t="shared" si="8"/>
        <v>0</v>
      </c>
      <c r="I193" s="153"/>
      <c r="J193" s="141">
        <f t="shared" si="9"/>
        <v>0</v>
      </c>
      <c r="K193" s="142" t="str">
        <f t="shared" si="11"/>
        <v>NE</v>
      </c>
      <c r="L193" s="143" t="str">
        <f t="shared" si="10"/>
        <v>0</v>
      </c>
      <c r="M193" s="157"/>
      <c r="N193" s="158"/>
      <c r="O193" s="159"/>
    </row>
    <row r="194" spans="2:15" x14ac:dyDescent="0.25">
      <c r="B194" s="144">
        <v>189</v>
      </c>
      <c r="C194" s="162"/>
      <c r="D194" s="147"/>
      <c r="E194" s="147"/>
      <c r="F194" s="147"/>
      <c r="G194" s="150"/>
      <c r="H194" s="118">
        <f t="shared" si="8"/>
        <v>0</v>
      </c>
      <c r="I194" s="153"/>
      <c r="J194" s="141">
        <f t="shared" si="9"/>
        <v>0</v>
      </c>
      <c r="K194" s="142" t="str">
        <f t="shared" si="11"/>
        <v>NE</v>
      </c>
      <c r="L194" s="143" t="str">
        <f t="shared" si="10"/>
        <v>0</v>
      </c>
      <c r="M194" s="157"/>
      <c r="N194" s="158"/>
      <c r="O194" s="159"/>
    </row>
    <row r="195" spans="2:15" x14ac:dyDescent="0.25">
      <c r="B195" s="140">
        <v>190</v>
      </c>
      <c r="C195" s="162"/>
      <c r="D195" s="147"/>
      <c r="E195" s="147"/>
      <c r="F195" s="147"/>
      <c r="G195" s="150"/>
      <c r="H195" s="118">
        <f t="shared" si="8"/>
        <v>0</v>
      </c>
      <c r="I195" s="153"/>
      <c r="J195" s="141">
        <f t="shared" si="9"/>
        <v>0</v>
      </c>
      <c r="K195" s="142" t="str">
        <f t="shared" si="11"/>
        <v>NE</v>
      </c>
      <c r="L195" s="143" t="str">
        <f t="shared" si="10"/>
        <v>0</v>
      </c>
      <c r="M195" s="157"/>
      <c r="N195" s="158"/>
      <c r="O195" s="159"/>
    </row>
    <row r="196" spans="2:15" x14ac:dyDescent="0.25">
      <c r="B196" s="144">
        <v>191</v>
      </c>
      <c r="C196" s="162"/>
      <c r="D196" s="147"/>
      <c r="E196" s="147"/>
      <c r="F196" s="147"/>
      <c r="G196" s="150"/>
      <c r="H196" s="118">
        <f t="shared" si="8"/>
        <v>0</v>
      </c>
      <c r="I196" s="153"/>
      <c r="J196" s="141">
        <f t="shared" si="9"/>
        <v>0</v>
      </c>
      <c r="K196" s="142" t="str">
        <f t="shared" si="11"/>
        <v>NE</v>
      </c>
      <c r="L196" s="143" t="str">
        <f t="shared" si="10"/>
        <v>0</v>
      </c>
      <c r="M196" s="157"/>
      <c r="N196" s="158"/>
      <c r="O196" s="159"/>
    </row>
    <row r="197" spans="2:15" x14ac:dyDescent="0.25">
      <c r="B197" s="144">
        <v>192</v>
      </c>
      <c r="C197" s="162"/>
      <c r="D197" s="147"/>
      <c r="E197" s="147"/>
      <c r="F197" s="147"/>
      <c r="G197" s="150"/>
      <c r="H197" s="118">
        <f t="shared" si="8"/>
        <v>0</v>
      </c>
      <c r="I197" s="153"/>
      <c r="J197" s="141">
        <f t="shared" si="9"/>
        <v>0</v>
      </c>
      <c r="K197" s="142" t="str">
        <f t="shared" si="11"/>
        <v>NE</v>
      </c>
      <c r="L197" s="143" t="str">
        <f t="shared" si="10"/>
        <v>0</v>
      </c>
      <c r="M197" s="157"/>
      <c r="N197" s="158"/>
      <c r="O197" s="159"/>
    </row>
    <row r="198" spans="2:15" x14ac:dyDescent="0.25">
      <c r="B198" s="140">
        <v>193</v>
      </c>
      <c r="C198" s="162"/>
      <c r="D198" s="147"/>
      <c r="E198" s="147"/>
      <c r="F198" s="147"/>
      <c r="G198" s="150"/>
      <c r="H198" s="118">
        <f t="shared" ref="H198:H261" si="12">I198*1.21</f>
        <v>0</v>
      </c>
      <c r="I198" s="153"/>
      <c r="J198" s="141">
        <f t="shared" ref="J198:J261" si="13">IF($K$1&lt;G198,"CHYBA",F198*I198)</f>
        <v>0</v>
      </c>
      <c r="K198" s="142" t="str">
        <f t="shared" si="11"/>
        <v>NE</v>
      </c>
      <c r="L198" s="143" t="str">
        <f t="shared" ref="L198:L261" si="14">IF(K198="ANO",J198,"0")</f>
        <v>0</v>
      </c>
      <c r="M198" s="157"/>
      <c r="N198" s="158"/>
      <c r="O198" s="159"/>
    </row>
    <row r="199" spans="2:15" x14ac:dyDescent="0.25">
      <c r="B199" s="144">
        <v>194</v>
      </c>
      <c r="C199" s="162"/>
      <c r="D199" s="147"/>
      <c r="E199" s="147"/>
      <c r="F199" s="147"/>
      <c r="G199" s="150"/>
      <c r="H199" s="118">
        <f t="shared" si="12"/>
        <v>0</v>
      </c>
      <c r="I199" s="153"/>
      <c r="J199" s="141">
        <f t="shared" si="13"/>
        <v>0</v>
      </c>
      <c r="K199" s="142" t="str">
        <f t="shared" ref="K199:K262" si="15">IF(OR(D199="APS LAN",D199="MER LAN",D199="PER", D199="LOG EDI",D199="BOT",D199="MON",D199="4G/5G",D199="SRV 4.0",D199="TAB", D199="LOG 4.0",D199="RUKA",D199="SW",D199="WEB 4.0",D199="BI SW",D199="LIC SW",D199="VIRT SRV4.0",D199="TWIN"),"ANO","NE")</f>
        <v>NE</v>
      </c>
      <c r="L199" s="143" t="str">
        <f t="shared" si="14"/>
        <v>0</v>
      </c>
      <c r="M199" s="157"/>
      <c r="N199" s="158"/>
      <c r="O199" s="159"/>
    </row>
    <row r="200" spans="2:15" x14ac:dyDescent="0.25">
      <c r="B200" s="144">
        <v>195</v>
      </c>
      <c r="C200" s="162"/>
      <c r="D200" s="147"/>
      <c r="E200" s="147"/>
      <c r="F200" s="147"/>
      <c r="G200" s="150"/>
      <c r="H200" s="118">
        <f t="shared" si="12"/>
        <v>0</v>
      </c>
      <c r="I200" s="153"/>
      <c r="J200" s="141">
        <f t="shared" si="13"/>
        <v>0</v>
      </c>
      <c r="K200" s="142" t="str">
        <f t="shared" si="15"/>
        <v>NE</v>
      </c>
      <c r="L200" s="143" t="str">
        <f t="shared" si="14"/>
        <v>0</v>
      </c>
      <c r="M200" s="157"/>
      <c r="N200" s="158"/>
      <c r="O200" s="159"/>
    </row>
    <row r="201" spans="2:15" x14ac:dyDescent="0.25">
      <c r="B201" s="140">
        <v>196</v>
      </c>
      <c r="C201" s="162"/>
      <c r="D201" s="147"/>
      <c r="E201" s="147"/>
      <c r="F201" s="147"/>
      <c r="G201" s="150"/>
      <c r="H201" s="118">
        <f t="shared" si="12"/>
        <v>0</v>
      </c>
      <c r="I201" s="153"/>
      <c r="J201" s="141">
        <f t="shared" si="13"/>
        <v>0</v>
      </c>
      <c r="K201" s="142" t="str">
        <f t="shared" si="15"/>
        <v>NE</v>
      </c>
      <c r="L201" s="143" t="str">
        <f t="shared" si="14"/>
        <v>0</v>
      </c>
      <c r="M201" s="157"/>
      <c r="N201" s="158"/>
      <c r="O201" s="159"/>
    </row>
    <row r="202" spans="2:15" x14ac:dyDescent="0.25">
      <c r="B202" s="144">
        <v>197</v>
      </c>
      <c r="C202" s="162"/>
      <c r="D202" s="147"/>
      <c r="E202" s="147"/>
      <c r="F202" s="147"/>
      <c r="G202" s="150"/>
      <c r="H202" s="118">
        <f t="shared" si="12"/>
        <v>0</v>
      </c>
      <c r="I202" s="153"/>
      <c r="J202" s="141">
        <f t="shared" si="13"/>
        <v>0</v>
      </c>
      <c r="K202" s="142" t="str">
        <f t="shared" si="15"/>
        <v>NE</v>
      </c>
      <c r="L202" s="143" t="str">
        <f t="shared" si="14"/>
        <v>0</v>
      </c>
      <c r="M202" s="157"/>
      <c r="N202" s="158"/>
      <c r="O202" s="159"/>
    </row>
    <row r="203" spans="2:15" x14ac:dyDescent="0.25">
      <c r="B203" s="144">
        <v>198</v>
      </c>
      <c r="C203" s="162"/>
      <c r="D203" s="147"/>
      <c r="E203" s="147"/>
      <c r="F203" s="147"/>
      <c r="G203" s="150"/>
      <c r="H203" s="118">
        <f t="shared" si="12"/>
        <v>0</v>
      </c>
      <c r="I203" s="153"/>
      <c r="J203" s="141">
        <f t="shared" si="13"/>
        <v>0</v>
      </c>
      <c r="K203" s="142" t="str">
        <f t="shared" si="15"/>
        <v>NE</v>
      </c>
      <c r="L203" s="143" t="str">
        <f t="shared" si="14"/>
        <v>0</v>
      </c>
      <c r="M203" s="157"/>
      <c r="N203" s="158"/>
      <c r="O203" s="159"/>
    </row>
    <row r="204" spans="2:15" x14ac:dyDescent="0.25">
      <c r="B204" s="140">
        <v>199</v>
      </c>
      <c r="C204" s="162"/>
      <c r="D204" s="147"/>
      <c r="E204" s="147"/>
      <c r="F204" s="147"/>
      <c r="G204" s="150"/>
      <c r="H204" s="118">
        <f t="shared" si="12"/>
        <v>0</v>
      </c>
      <c r="I204" s="153"/>
      <c r="J204" s="141">
        <f t="shared" si="13"/>
        <v>0</v>
      </c>
      <c r="K204" s="142" t="str">
        <f t="shared" si="15"/>
        <v>NE</v>
      </c>
      <c r="L204" s="143" t="str">
        <f t="shared" si="14"/>
        <v>0</v>
      </c>
      <c r="M204" s="157"/>
      <c r="N204" s="158"/>
      <c r="O204" s="159"/>
    </row>
    <row r="205" spans="2:15" x14ac:dyDescent="0.25">
      <c r="B205" s="144">
        <v>200</v>
      </c>
      <c r="C205" s="162"/>
      <c r="D205" s="147"/>
      <c r="E205" s="147"/>
      <c r="F205" s="147"/>
      <c r="G205" s="150"/>
      <c r="H205" s="118">
        <f t="shared" si="12"/>
        <v>0</v>
      </c>
      <c r="I205" s="153"/>
      <c r="J205" s="141">
        <f t="shared" si="13"/>
        <v>0</v>
      </c>
      <c r="K205" s="142" t="str">
        <f t="shared" si="15"/>
        <v>NE</v>
      </c>
      <c r="L205" s="143" t="str">
        <f t="shared" si="14"/>
        <v>0</v>
      </c>
      <c r="M205" s="157"/>
      <c r="N205" s="158"/>
      <c r="O205" s="159"/>
    </row>
    <row r="206" spans="2:15" x14ac:dyDescent="0.25">
      <c r="B206" s="144">
        <v>201</v>
      </c>
      <c r="C206" s="162"/>
      <c r="D206" s="147"/>
      <c r="E206" s="147"/>
      <c r="F206" s="147"/>
      <c r="G206" s="150"/>
      <c r="H206" s="118">
        <f t="shared" si="12"/>
        <v>0</v>
      </c>
      <c r="I206" s="153"/>
      <c r="J206" s="141">
        <f t="shared" si="13"/>
        <v>0</v>
      </c>
      <c r="K206" s="142" t="str">
        <f t="shared" si="15"/>
        <v>NE</v>
      </c>
      <c r="L206" s="143" t="str">
        <f t="shared" si="14"/>
        <v>0</v>
      </c>
      <c r="M206" s="157"/>
      <c r="N206" s="158"/>
      <c r="O206" s="159"/>
    </row>
    <row r="207" spans="2:15" x14ac:dyDescent="0.25">
      <c r="B207" s="140">
        <v>202</v>
      </c>
      <c r="C207" s="162"/>
      <c r="D207" s="147"/>
      <c r="E207" s="147"/>
      <c r="F207" s="147"/>
      <c r="G207" s="150"/>
      <c r="H207" s="118">
        <f t="shared" si="12"/>
        <v>0</v>
      </c>
      <c r="I207" s="153"/>
      <c r="J207" s="141">
        <f t="shared" si="13"/>
        <v>0</v>
      </c>
      <c r="K207" s="142" t="str">
        <f t="shared" si="15"/>
        <v>NE</v>
      </c>
      <c r="L207" s="143" t="str">
        <f t="shared" si="14"/>
        <v>0</v>
      </c>
      <c r="M207" s="157"/>
      <c r="N207" s="158"/>
      <c r="O207" s="159"/>
    </row>
    <row r="208" spans="2:15" x14ac:dyDescent="0.25">
      <c r="B208" s="144">
        <v>203</v>
      </c>
      <c r="C208" s="162"/>
      <c r="D208" s="147"/>
      <c r="E208" s="147"/>
      <c r="F208" s="147"/>
      <c r="G208" s="150"/>
      <c r="H208" s="118">
        <f t="shared" si="12"/>
        <v>0</v>
      </c>
      <c r="I208" s="153"/>
      <c r="J208" s="141">
        <f t="shared" si="13"/>
        <v>0</v>
      </c>
      <c r="K208" s="142" t="str">
        <f t="shared" si="15"/>
        <v>NE</v>
      </c>
      <c r="L208" s="143" t="str">
        <f t="shared" si="14"/>
        <v>0</v>
      </c>
      <c r="M208" s="157"/>
      <c r="N208" s="158"/>
      <c r="O208" s="159"/>
    </row>
    <row r="209" spans="2:15" x14ac:dyDescent="0.25">
      <c r="B209" s="144">
        <v>204</v>
      </c>
      <c r="C209" s="162"/>
      <c r="D209" s="147"/>
      <c r="E209" s="147"/>
      <c r="F209" s="147"/>
      <c r="G209" s="150"/>
      <c r="H209" s="118">
        <f t="shared" si="12"/>
        <v>0</v>
      </c>
      <c r="I209" s="153"/>
      <c r="J209" s="141">
        <f t="shared" si="13"/>
        <v>0</v>
      </c>
      <c r="K209" s="142" t="str">
        <f t="shared" si="15"/>
        <v>NE</v>
      </c>
      <c r="L209" s="143" t="str">
        <f t="shared" si="14"/>
        <v>0</v>
      </c>
      <c r="M209" s="157"/>
      <c r="N209" s="158"/>
      <c r="O209" s="159"/>
    </row>
    <row r="210" spans="2:15" x14ac:dyDescent="0.25">
      <c r="B210" s="140">
        <v>205</v>
      </c>
      <c r="C210" s="162"/>
      <c r="D210" s="147"/>
      <c r="E210" s="147"/>
      <c r="F210" s="147"/>
      <c r="G210" s="150"/>
      <c r="H210" s="118">
        <f t="shared" si="12"/>
        <v>0</v>
      </c>
      <c r="I210" s="153"/>
      <c r="J210" s="141">
        <f t="shared" si="13"/>
        <v>0</v>
      </c>
      <c r="K210" s="142" t="str">
        <f t="shared" si="15"/>
        <v>NE</v>
      </c>
      <c r="L210" s="143" t="str">
        <f t="shared" si="14"/>
        <v>0</v>
      </c>
      <c r="M210" s="157"/>
      <c r="N210" s="158"/>
      <c r="O210" s="159"/>
    </row>
    <row r="211" spans="2:15" x14ac:dyDescent="0.25">
      <c r="B211" s="144">
        <v>206</v>
      </c>
      <c r="C211" s="162"/>
      <c r="D211" s="147"/>
      <c r="E211" s="147"/>
      <c r="F211" s="147"/>
      <c r="G211" s="150"/>
      <c r="H211" s="118">
        <f t="shared" si="12"/>
        <v>0</v>
      </c>
      <c r="I211" s="153"/>
      <c r="J211" s="141">
        <f t="shared" si="13"/>
        <v>0</v>
      </c>
      <c r="K211" s="142" t="str">
        <f t="shared" si="15"/>
        <v>NE</v>
      </c>
      <c r="L211" s="143" t="str">
        <f t="shared" si="14"/>
        <v>0</v>
      </c>
      <c r="M211" s="157"/>
      <c r="N211" s="158"/>
      <c r="O211" s="159"/>
    </row>
    <row r="212" spans="2:15" x14ac:dyDescent="0.25">
      <c r="B212" s="144">
        <v>207</v>
      </c>
      <c r="C212" s="162"/>
      <c r="D212" s="147"/>
      <c r="E212" s="147"/>
      <c r="F212" s="147"/>
      <c r="G212" s="150"/>
      <c r="H212" s="118">
        <f t="shared" si="12"/>
        <v>0</v>
      </c>
      <c r="I212" s="153"/>
      <c r="J212" s="141">
        <f t="shared" si="13"/>
        <v>0</v>
      </c>
      <c r="K212" s="142" t="str">
        <f t="shared" si="15"/>
        <v>NE</v>
      </c>
      <c r="L212" s="143" t="str">
        <f t="shared" si="14"/>
        <v>0</v>
      </c>
      <c r="M212" s="157"/>
      <c r="N212" s="158"/>
      <c r="O212" s="159"/>
    </row>
    <row r="213" spans="2:15" x14ac:dyDescent="0.25">
      <c r="B213" s="140">
        <v>208</v>
      </c>
      <c r="C213" s="162"/>
      <c r="D213" s="147"/>
      <c r="E213" s="147"/>
      <c r="F213" s="147"/>
      <c r="G213" s="150"/>
      <c r="H213" s="118">
        <f t="shared" si="12"/>
        <v>0</v>
      </c>
      <c r="I213" s="153"/>
      <c r="J213" s="141">
        <f t="shared" si="13"/>
        <v>0</v>
      </c>
      <c r="K213" s="142" t="str">
        <f t="shared" si="15"/>
        <v>NE</v>
      </c>
      <c r="L213" s="143" t="str">
        <f t="shared" si="14"/>
        <v>0</v>
      </c>
      <c r="M213" s="157"/>
      <c r="N213" s="158"/>
      <c r="O213" s="159"/>
    </row>
    <row r="214" spans="2:15" x14ac:dyDescent="0.25">
      <c r="B214" s="144">
        <v>209</v>
      </c>
      <c r="C214" s="162"/>
      <c r="D214" s="147"/>
      <c r="E214" s="147"/>
      <c r="F214" s="147"/>
      <c r="G214" s="150"/>
      <c r="H214" s="118">
        <f t="shared" si="12"/>
        <v>0</v>
      </c>
      <c r="I214" s="153"/>
      <c r="J214" s="141">
        <f t="shared" si="13"/>
        <v>0</v>
      </c>
      <c r="K214" s="142" t="str">
        <f t="shared" si="15"/>
        <v>NE</v>
      </c>
      <c r="L214" s="143" t="str">
        <f t="shared" si="14"/>
        <v>0</v>
      </c>
      <c r="M214" s="157"/>
      <c r="N214" s="158"/>
      <c r="O214" s="159"/>
    </row>
    <row r="215" spans="2:15" x14ac:dyDescent="0.25">
      <c r="B215" s="144">
        <v>210</v>
      </c>
      <c r="C215" s="162"/>
      <c r="D215" s="147"/>
      <c r="E215" s="147"/>
      <c r="F215" s="147"/>
      <c r="G215" s="150"/>
      <c r="H215" s="118">
        <f t="shared" si="12"/>
        <v>0</v>
      </c>
      <c r="I215" s="153"/>
      <c r="J215" s="141">
        <f t="shared" si="13"/>
        <v>0</v>
      </c>
      <c r="K215" s="142" t="str">
        <f t="shared" si="15"/>
        <v>NE</v>
      </c>
      <c r="L215" s="143" t="str">
        <f t="shared" si="14"/>
        <v>0</v>
      </c>
      <c r="M215" s="157"/>
      <c r="N215" s="158"/>
      <c r="O215" s="159"/>
    </row>
    <row r="216" spans="2:15" x14ac:dyDescent="0.25">
      <c r="B216" s="140">
        <v>211</v>
      </c>
      <c r="C216" s="162"/>
      <c r="D216" s="147"/>
      <c r="E216" s="147"/>
      <c r="F216" s="147"/>
      <c r="G216" s="150"/>
      <c r="H216" s="118">
        <f t="shared" si="12"/>
        <v>0</v>
      </c>
      <c r="I216" s="153"/>
      <c r="J216" s="141">
        <f t="shared" si="13"/>
        <v>0</v>
      </c>
      <c r="K216" s="142" t="str">
        <f t="shared" si="15"/>
        <v>NE</v>
      </c>
      <c r="L216" s="143" t="str">
        <f t="shared" si="14"/>
        <v>0</v>
      </c>
      <c r="M216" s="157"/>
      <c r="N216" s="158"/>
      <c r="O216" s="159"/>
    </row>
    <row r="217" spans="2:15" x14ac:dyDescent="0.25">
      <c r="B217" s="144">
        <v>212</v>
      </c>
      <c r="C217" s="162"/>
      <c r="D217" s="147"/>
      <c r="E217" s="147"/>
      <c r="F217" s="147"/>
      <c r="G217" s="150"/>
      <c r="H217" s="118">
        <f t="shared" si="12"/>
        <v>0</v>
      </c>
      <c r="I217" s="153"/>
      <c r="J217" s="141">
        <f t="shared" si="13"/>
        <v>0</v>
      </c>
      <c r="K217" s="142" t="str">
        <f t="shared" si="15"/>
        <v>NE</v>
      </c>
      <c r="L217" s="143" t="str">
        <f t="shared" si="14"/>
        <v>0</v>
      </c>
      <c r="M217" s="157"/>
      <c r="N217" s="158"/>
      <c r="O217" s="159"/>
    </row>
    <row r="218" spans="2:15" x14ac:dyDescent="0.25">
      <c r="B218" s="144">
        <v>213</v>
      </c>
      <c r="C218" s="162"/>
      <c r="D218" s="147"/>
      <c r="E218" s="147"/>
      <c r="F218" s="147"/>
      <c r="G218" s="150"/>
      <c r="H218" s="118">
        <f t="shared" si="12"/>
        <v>0</v>
      </c>
      <c r="I218" s="153"/>
      <c r="J218" s="141">
        <f t="shared" si="13"/>
        <v>0</v>
      </c>
      <c r="K218" s="142" t="str">
        <f t="shared" si="15"/>
        <v>NE</v>
      </c>
      <c r="L218" s="143" t="str">
        <f t="shared" si="14"/>
        <v>0</v>
      </c>
      <c r="M218" s="157"/>
      <c r="N218" s="158"/>
      <c r="O218" s="159"/>
    </row>
    <row r="219" spans="2:15" x14ac:dyDescent="0.25">
      <c r="B219" s="140">
        <v>214</v>
      </c>
      <c r="C219" s="162"/>
      <c r="D219" s="147"/>
      <c r="E219" s="147"/>
      <c r="F219" s="147"/>
      <c r="G219" s="150"/>
      <c r="H219" s="118">
        <f t="shared" si="12"/>
        <v>0</v>
      </c>
      <c r="I219" s="153"/>
      <c r="J219" s="141">
        <f t="shared" si="13"/>
        <v>0</v>
      </c>
      <c r="K219" s="142" t="str">
        <f t="shared" si="15"/>
        <v>NE</v>
      </c>
      <c r="L219" s="143" t="str">
        <f t="shared" si="14"/>
        <v>0</v>
      </c>
      <c r="M219" s="157"/>
      <c r="N219" s="158"/>
      <c r="O219" s="159"/>
    </row>
    <row r="220" spans="2:15" x14ac:dyDescent="0.25">
      <c r="B220" s="144">
        <v>215</v>
      </c>
      <c r="C220" s="162"/>
      <c r="D220" s="147"/>
      <c r="E220" s="147"/>
      <c r="F220" s="147"/>
      <c r="G220" s="150"/>
      <c r="H220" s="118">
        <f t="shared" si="12"/>
        <v>0</v>
      </c>
      <c r="I220" s="153"/>
      <c r="J220" s="141">
        <f t="shared" si="13"/>
        <v>0</v>
      </c>
      <c r="K220" s="142" t="str">
        <f t="shared" si="15"/>
        <v>NE</v>
      </c>
      <c r="L220" s="143" t="str">
        <f t="shared" si="14"/>
        <v>0</v>
      </c>
      <c r="M220" s="157"/>
      <c r="N220" s="158"/>
      <c r="O220" s="159"/>
    </row>
    <row r="221" spans="2:15" x14ac:dyDescent="0.25">
      <c r="B221" s="144">
        <v>216</v>
      </c>
      <c r="C221" s="162"/>
      <c r="D221" s="147"/>
      <c r="E221" s="147"/>
      <c r="F221" s="147"/>
      <c r="G221" s="150"/>
      <c r="H221" s="118">
        <f t="shared" si="12"/>
        <v>0</v>
      </c>
      <c r="I221" s="153"/>
      <c r="J221" s="141">
        <f t="shared" si="13"/>
        <v>0</v>
      </c>
      <c r="K221" s="142" t="str">
        <f t="shared" si="15"/>
        <v>NE</v>
      </c>
      <c r="L221" s="143" t="str">
        <f t="shared" si="14"/>
        <v>0</v>
      </c>
      <c r="M221" s="157"/>
      <c r="N221" s="158"/>
      <c r="O221" s="159"/>
    </row>
    <row r="222" spans="2:15" x14ac:dyDescent="0.25">
      <c r="B222" s="140">
        <v>217</v>
      </c>
      <c r="C222" s="162"/>
      <c r="D222" s="147"/>
      <c r="E222" s="147"/>
      <c r="F222" s="147"/>
      <c r="G222" s="150"/>
      <c r="H222" s="118">
        <f t="shared" si="12"/>
        <v>0</v>
      </c>
      <c r="I222" s="153"/>
      <c r="J222" s="141">
        <f t="shared" si="13"/>
        <v>0</v>
      </c>
      <c r="K222" s="142" t="str">
        <f t="shared" si="15"/>
        <v>NE</v>
      </c>
      <c r="L222" s="143" t="str">
        <f t="shared" si="14"/>
        <v>0</v>
      </c>
      <c r="M222" s="157"/>
      <c r="N222" s="158"/>
      <c r="O222" s="159"/>
    </row>
    <row r="223" spans="2:15" x14ac:dyDescent="0.25">
      <c r="B223" s="144">
        <v>218</v>
      </c>
      <c r="C223" s="162"/>
      <c r="D223" s="147"/>
      <c r="E223" s="147"/>
      <c r="F223" s="147"/>
      <c r="G223" s="150"/>
      <c r="H223" s="118">
        <f t="shared" si="12"/>
        <v>0</v>
      </c>
      <c r="I223" s="153"/>
      <c r="J223" s="141">
        <f t="shared" si="13"/>
        <v>0</v>
      </c>
      <c r="K223" s="142" t="str">
        <f t="shared" si="15"/>
        <v>NE</v>
      </c>
      <c r="L223" s="143" t="str">
        <f t="shared" si="14"/>
        <v>0</v>
      </c>
      <c r="M223" s="157"/>
      <c r="N223" s="158"/>
      <c r="O223" s="159"/>
    </row>
    <row r="224" spans="2:15" x14ac:dyDescent="0.25">
      <c r="B224" s="144">
        <v>219</v>
      </c>
      <c r="C224" s="162"/>
      <c r="D224" s="147"/>
      <c r="E224" s="147"/>
      <c r="F224" s="147"/>
      <c r="G224" s="150"/>
      <c r="H224" s="118">
        <f t="shared" si="12"/>
        <v>0</v>
      </c>
      <c r="I224" s="153"/>
      <c r="J224" s="141">
        <f t="shared" si="13"/>
        <v>0</v>
      </c>
      <c r="K224" s="142" t="str">
        <f t="shared" si="15"/>
        <v>NE</v>
      </c>
      <c r="L224" s="143" t="str">
        <f t="shared" si="14"/>
        <v>0</v>
      </c>
      <c r="M224" s="157"/>
      <c r="N224" s="158"/>
      <c r="O224" s="159"/>
    </row>
    <row r="225" spans="2:15" x14ac:dyDescent="0.25">
      <c r="B225" s="140">
        <v>220</v>
      </c>
      <c r="C225" s="162"/>
      <c r="D225" s="147"/>
      <c r="E225" s="147"/>
      <c r="F225" s="147"/>
      <c r="G225" s="150"/>
      <c r="H225" s="118">
        <f t="shared" si="12"/>
        <v>0</v>
      </c>
      <c r="I225" s="153"/>
      <c r="J225" s="141">
        <f t="shared" si="13"/>
        <v>0</v>
      </c>
      <c r="K225" s="142" t="str">
        <f t="shared" si="15"/>
        <v>NE</v>
      </c>
      <c r="L225" s="143" t="str">
        <f t="shared" si="14"/>
        <v>0</v>
      </c>
      <c r="M225" s="157"/>
      <c r="N225" s="158"/>
      <c r="O225" s="159"/>
    </row>
    <row r="226" spans="2:15" x14ac:dyDescent="0.25">
      <c r="B226" s="144">
        <v>221</v>
      </c>
      <c r="C226" s="162"/>
      <c r="D226" s="147"/>
      <c r="E226" s="147"/>
      <c r="F226" s="147"/>
      <c r="G226" s="150"/>
      <c r="H226" s="118">
        <f t="shared" si="12"/>
        <v>0</v>
      </c>
      <c r="I226" s="153"/>
      <c r="J226" s="141">
        <f t="shared" si="13"/>
        <v>0</v>
      </c>
      <c r="K226" s="142" t="str">
        <f t="shared" si="15"/>
        <v>NE</v>
      </c>
      <c r="L226" s="143" t="str">
        <f t="shared" si="14"/>
        <v>0</v>
      </c>
      <c r="M226" s="157"/>
      <c r="N226" s="158"/>
      <c r="O226" s="159"/>
    </row>
    <row r="227" spans="2:15" x14ac:dyDescent="0.25">
      <c r="B227" s="144">
        <v>222</v>
      </c>
      <c r="C227" s="162"/>
      <c r="D227" s="147"/>
      <c r="E227" s="147"/>
      <c r="F227" s="147"/>
      <c r="G227" s="150"/>
      <c r="H227" s="118">
        <f t="shared" si="12"/>
        <v>0</v>
      </c>
      <c r="I227" s="153"/>
      <c r="J227" s="141">
        <f t="shared" si="13"/>
        <v>0</v>
      </c>
      <c r="K227" s="142" t="str">
        <f t="shared" si="15"/>
        <v>NE</v>
      </c>
      <c r="L227" s="143" t="str">
        <f t="shared" si="14"/>
        <v>0</v>
      </c>
      <c r="M227" s="157"/>
      <c r="N227" s="158"/>
      <c r="O227" s="159"/>
    </row>
    <row r="228" spans="2:15" x14ac:dyDescent="0.25">
      <c r="B228" s="140">
        <v>223</v>
      </c>
      <c r="C228" s="162"/>
      <c r="D228" s="147"/>
      <c r="E228" s="147"/>
      <c r="F228" s="147"/>
      <c r="G228" s="150"/>
      <c r="H228" s="118">
        <f t="shared" si="12"/>
        <v>0</v>
      </c>
      <c r="I228" s="153"/>
      <c r="J228" s="141">
        <f t="shared" si="13"/>
        <v>0</v>
      </c>
      <c r="K228" s="142" t="str">
        <f t="shared" si="15"/>
        <v>NE</v>
      </c>
      <c r="L228" s="143" t="str">
        <f t="shared" si="14"/>
        <v>0</v>
      </c>
      <c r="M228" s="157"/>
      <c r="N228" s="158"/>
      <c r="O228" s="159"/>
    </row>
    <row r="229" spans="2:15" x14ac:dyDescent="0.25">
      <c r="B229" s="144">
        <v>224</v>
      </c>
      <c r="C229" s="162"/>
      <c r="D229" s="147"/>
      <c r="E229" s="147"/>
      <c r="F229" s="147"/>
      <c r="G229" s="150"/>
      <c r="H229" s="118">
        <f t="shared" si="12"/>
        <v>0</v>
      </c>
      <c r="I229" s="153"/>
      <c r="J229" s="141">
        <f t="shared" si="13"/>
        <v>0</v>
      </c>
      <c r="K229" s="142" t="str">
        <f t="shared" si="15"/>
        <v>NE</v>
      </c>
      <c r="L229" s="143" t="str">
        <f t="shared" si="14"/>
        <v>0</v>
      </c>
      <c r="M229" s="157"/>
      <c r="N229" s="158"/>
      <c r="O229" s="159"/>
    </row>
    <row r="230" spans="2:15" x14ac:dyDescent="0.25">
      <c r="B230" s="144">
        <v>225</v>
      </c>
      <c r="C230" s="162"/>
      <c r="D230" s="147"/>
      <c r="E230" s="147"/>
      <c r="F230" s="147"/>
      <c r="G230" s="150"/>
      <c r="H230" s="118">
        <f t="shared" si="12"/>
        <v>0</v>
      </c>
      <c r="I230" s="153"/>
      <c r="J230" s="141">
        <f t="shared" si="13"/>
        <v>0</v>
      </c>
      <c r="K230" s="142" t="str">
        <f t="shared" si="15"/>
        <v>NE</v>
      </c>
      <c r="L230" s="143" t="str">
        <f t="shared" si="14"/>
        <v>0</v>
      </c>
      <c r="M230" s="157"/>
      <c r="N230" s="158"/>
      <c r="O230" s="159"/>
    </row>
    <row r="231" spans="2:15" x14ac:dyDescent="0.25">
      <c r="B231" s="140">
        <v>226</v>
      </c>
      <c r="C231" s="162"/>
      <c r="D231" s="147"/>
      <c r="E231" s="147"/>
      <c r="F231" s="147"/>
      <c r="G231" s="150"/>
      <c r="H231" s="118">
        <f t="shared" si="12"/>
        <v>0</v>
      </c>
      <c r="I231" s="153"/>
      <c r="J231" s="141">
        <f t="shared" si="13"/>
        <v>0</v>
      </c>
      <c r="K231" s="142" t="str">
        <f t="shared" si="15"/>
        <v>NE</v>
      </c>
      <c r="L231" s="143" t="str">
        <f t="shared" si="14"/>
        <v>0</v>
      </c>
      <c r="M231" s="157"/>
      <c r="N231" s="158"/>
      <c r="O231" s="159"/>
    </row>
    <row r="232" spans="2:15" x14ac:dyDescent="0.25">
      <c r="B232" s="144">
        <v>227</v>
      </c>
      <c r="C232" s="162"/>
      <c r="D232" s="147"/>
      <c r="E232" s="147"/>
      <c r="F232" s="147"/>
      <c r="G232" s="150"/>
      <c r="H232" s="118">
        <f t="shared" si="12"/>
        <v>0</v>
      </c>
      <c r="I232" s="153"/>
      <c r="J232" s="141">
        <f t="shared" si="13"/>
        <v>0</v>
      </c>
      <c r="K232" s="142" t="str">
        <f t="shared" si="15"/>
        <v>NE</v>
      </c>
      <c r="L232" s="143" t="str">
        <f t="shared" si="14"/>
        <v>0</v>
      </c>
      <c r="M232" s="157"/>
      <c r="N232" s="158"/>
      <c r="O232" s="159"/>
    </row>
    <row r="233" spans="2:15" x14ac:dyDescent="0.25">
      <c r="B233" s="144">
        <v>228</v>
      </c>
      <c r="C233" s="162"/>
      <c r="D233" s="147"/>
      <c r="E233" s="147"/>
      <c r="F233" s="147"/>
      <c r="G233" s="150"/>
      <c r="H233" s="118">
        <f t="shared" si="12"/>
        <v>0</v>
      </c>
      <c r="I233" s="153"/>
      <c r="J233" s="141">
        <f t="shared" si="13"/>
        <v>0</v>
      </c>
      <c r="K233" s="142" t="str">
        <f t="shared" si="15"/>
        <v>NE</v>
      </c>
      <c r="L233" s="143" t="str">
        <f t="shared" si="14"/>
        <v>0</v>
      </c>
      <c r="M233" s="157"/>
      <c r="N233" s="158"/>
      <c r="O233" s="159"/>
    </row>
    <row r="234" spans="2:15" x14ac:dyDescent="0.25">
      <c r="B234" s="140">
        <v>229</v>
      </c>
      <c r="C234" s="162"/>
      <c r="D234" s="147"/>
      <c r="E234" s="147"/>
      <c r="F234" s="147"/>
      <c r="G234" s="150"/>
      <c r="H234" s="118">
        <f t="shared" si="12"/>
        <v>0</v>
      </c>
      <c r="I234" s="153"/>
      <c r="J234" s="141">
        <f t="shared" si="13"/>
        <v>0</v>
      </c>
      <c r="K234" s="142" t="str">
        <f t="shared" si="15"/>
        <v>NE</v>
      </c>
      <c r="L234" s="143" t="str">
        <f t="shared" si="14"/>
        <v>0</v>
      </c>
      <c r="M234" s="157"/>
      <c r="N234" s="158"/>
      <c r="O234" s="159"/>
    </row>
    <row r="235" spans="2:15" x14ac:dyDescent="0.25">
      <c r="B235" s="144">
        <v>230</v>
      </c>
      <c r="C235" s="162"/>
      <c r="D235" s="147"/>
      <c r="E235" s="147"/>
      <c r="F235" s="147"/>
      <c r="G235" s="150"/>
      <c r="H235" s="118">
        <f t="shared" si="12"/>
        <v>0</v>
      </c>
      <c r="I235" s="153"/>
      <c r="J235" s="141">
        <f t="shared" si="13"/>
        <v>0</v>
      </c>
      <c r="K235" s="142" t="str">
        <f t="shared" si="15"/>
        <v>NE</v>
      </c>
      <c r="L235" s="143" t="str">
        <f t="shared" si="14"/>
        <v>0</v>
      </c>
      <c r="M235" s="157"/>
      <c r="N235" s="158"/>
      <c r="O235" s="159"/>
    </row>
    <row r="236" spans="2:15" x14ac:dyDescent="0.25">
      <c r="B236" s="144">
        <v>231</v>
      </c>
      <c r="C236" s="162"/>
      <c r="D236" s="147"/>
      <c r="E236" s="147"/>
      <c r="F236" s="147"/>
      <c r="G236" s="150"/>
      <c r="H236" s="118">
        <f t="shared" si="12"/>
        <v>0</v>
      </c>
      <c r="I236" s="153"/>
      <c r="J236" s="141">
        <f t="shared" si="13"/>
        <v>0</v>
      </c>
      <c r="K236" s="142" t="str">
        <f t="shared" si="15"/>
        <v>NE</v>
      </c>
      <c r="L236" s="143" t="str">
        <f t="shared" si="14"/>
        <v>0</v>
      </c>
      <c r="M236" s="157"/>
      <c r="N236" s="158"/>
      <c r="O236" s="159"/>
    </row>
    <row r="237" spans="2:15" x14ac:dyDescent="0.25">
      <c r="B237" s="140">
        <v>232</v>
      </c>
      <c r="C237" s="162"/>
      <c r="D237" s="147"/>
      <c r="E237" s="147"/>
      <c r="F237" s="147"/>
      <c r="G237" s="150"/>
      <c r="H237" s="118">
        <f t="shared" si="12"/>
        <v>0</v>
      </c>
      <c r="I237" s="153"/>
      <c r="J237" s="141">
        <f t="shared" si="13"/>
        <v>0</v>
      </c>
      <c r="K237" s="142" t="str">
        <f t="shared" si="15"/>
        <v>NE</v>
      </c>
      <c r="L237" s="143" t="str">
        <f t="shared" si="14"/>
        <v>0</v>
      </c>
      <c r="M237" s="157"/>
      <c r="N237" s="158"/>
      <c r="O237" s="159"/>
    </row>
    <row r="238" spans="2:15" x14ac:dyDescent="0.25">
      <c r="B238" s="144">
        <v>233</v>
      </c>
      <c r="C238" s="162"/>
      <c r="D238" s="147"/>
      <c r="E238" s="147"/>
      <c r="F238" s="147"/>
      <c r="G238" s="150"/>
      <c r="H238" s="118">
        <f t="shared" si="12"/>
        <v>0</v>
      </c>
      <c r="I238" s="153"/>
      <c r="J238" s="141">
        <f t="shared" si="13"/>
        <v>0</v>
      </c>
      <c r="K238" s="142" t="str">
        <f t="shared" si="15"/>
        <v>NE</v>
      </c>
      <c r="L238" s="143" t="str">
        <f t="shared" si="14"/>
        <v>0</v>
      </c>
      <c r="M238" s="157"/>
      <c r="N238" s="158"/>
      <c r="O238" s="159"/>
    </row>
    <row r="239" spans="2:15" x14ac:dyDescent="0.25">
      <c r="B239" s="144">
        <v>234</v>
      </c>
      <c r="C239" s="162"/>
      <c r="D239" s="147"/>
      <c r="E239" s="147"/>
      <c r="F239" s="147"/>
      <c r="G239" s="150"/>
      <c r="H239" s="118">
        <f t="shared" si="12"/>
        <v>0</v>
      </c>
      <c r="I239" s="153"/>
      <c r="J239" s="141">
        <f t="shared" si="13"/>
        <v>0</v>
      </c>
      <c r="K239" s="142" t="str">
        <f t="shared" si="15"/>
        <v>NE</v>
      </c>
      <c r="L239" s="143" t="str">
        <f t="shared" si="14"/>
        <v>0</v>
      </c>
      <c r="M239" s="157"/>
      <c r="N239" s="158"/>
      <c r="O239" s="159"/>
    </row>
    <row r="240" spans="2:15" x14ac:dyDescent="0.25">
      <c r="B240" s="140">
        <v>235</v>
      </c>
      <c r="C240" s="162"/>
      <c r="D240" s="147"/>
      <c r="E240" s="147"/>
      <c r="F240" s="147"/>
      <c r="G240" s="150"/>
      <c r="H240" s="118">
        <f t="shared" si="12"/>
        <v>0</v>
      </c>
      <c r="I240" s="153"/>
      <c r="J240" s="141">
        <f t="shared" si="13"/>
        <v>0</v>
      </c>
      <c r="K240" s="142" t="str">
        <f t="shared" si="15"/>
        <v>NE</v>
      </c>
      <c r="L240" s="143" t="str">
        <f t="shared" si="14"/>
        <v>0</v>
      </c>
      <c r="M240" s="157"/>
      <c r="N240" s="158"/>
      <c r="O240" s="159"/>
    </row>
    <row r="241" spans="2:15" x14ac:dyDescent="0.25">
      <c r="B241" s="144">
        <v>236</v>
      </c>
      <c r="C241" s="162"/>
      <c r="D241" s="147"/>
      <c r="E241" s="147"/>
      <c r="F241" s="147"/>
      <c r="G241" s="150"/>
      <c r="H241" s="118">
        <f t="shared" si="12"/>
        <v>0</v>
      </c>
      <c r="I241" s="153"/>
      <c r="J241" s="141">
        <f t="shared" si="13"/>
        <v>0</v>
      </c>
      <c r="K241" s="142" t="str">
        <f t="shared" si="15"/>
        <v>NE</v>
      </c>
      <c r="L241" s="143" t="str">
        <f t="shared" si="14"/>
        <v>0</v>
      </c>
      <c r="M241" s="157"/>
      <c r="N241" s="158"/>
      <c r="O241" s="159"/>
    </row>
    <row r="242" spans="2:15" x14ac:dyDescent="0.25">
      <c r="B242" s="144">
        <v>237</v>
      </c>
      <c r="C242" s="162"/>
      <c r="D242" s="147"/>
      <c r="E242" s="147"/>
      <c r="F242" s="147"/>
      <c r="G242" s="150"/>
      <c r="H242" s="118">
        <f t="shared" si="12"/>
        <v>0</v>
      </c>
      <c r="I242" s="153"/>
      <c r="J242" s="141">
        <f t="shared" si="13"/>
        <v>0</v>
      </c>
      <c r="K242" s="142" t="str">
        <f t="shared" si="15"/>
        <v>NE</v>
      </c>
      <c r="L242" s="143" t="str">
        <f t="shared" si="14"/>
        <v>0</v>
      </c>
      <c r="M242" s="157"/>
      <c r="N242" s="158"/>
      <c r="O242" s="159"/>
    </row>
    <row r="243" spans="2:15" x14ac:dyDescent="0.25">
      <c r="B243" s="140">
        <v>238</v>
      </c>
      <c r="C243" s="162"/>
      <c r="D243" s="147"/>
      <c r="E243" s="147"/>
      <c r="F243" s="147"/>
      <c r="G243" s="150"/>
      <c r="H243" s="118">
        <f t="shared" si="12"/>
        <v>0</v>
      </c>
      <c r="I243" s="153"/>
      <c r="J243" s="141">
        <f t="shared" si="13"/>
        <v>0</v>
      </c>
      <c r="K243" s="142" t="str">
        <f t="shared" si="15"/>
        <v>NE</v>
      </c>
      <c r="L243" s="143" t="str">
        <f t="shared" si="14"/>
        <v>0</v>
      </c>
      <c r="M243" s="157"/>
      <c r="N243" s="158"/>
      <c r="O243" s="159"/>
    </row>
    <row r="244" spans="2:15" x14ac:dyDescent="0.25">
      <c r="B244" s="144">
        <v>239</v>
      </c>
      <c r="C244" s="162"/>
      <c r="D244" s="147"/>
      <c r="E244" s="147"/>
      <c r="F244" s="147"/>
      <c r="G244" s="150"/>
      <c r="H244" s="118">
        <f t="shared" si="12"/>
        <v>0</v>
      </c>
      <c r="I244" s="153"/>
      <c r="J244" s="141">
        <f t="shared" si="13"/>
        <v>0</v>
      </c>
      <c r="K244" s="142" t="str">
        <f t="shared" si="15"/>
        <v>NE</v>
      </c>
      <c r="L244" s="143" t="str">
        <f t="shared" si="14"/>
        <v>0</v>
      </c>
      <c r="M244" s="157"/>
      <c r="N244" s="158"/>
      <c r="O244" s="159"/>
    </row>
    <row r="245" spans="2:15" x14ac:dyDescent="0.25">
      <c r="B245" s="144">
        <v>240</v>
      </c>
      <c r="C245" s="162"/>
      <c r="D245" s="147"/>
      <c r="E245" s="147"/>
      <c r="F245" s="147"/>
      <c r="G245" s="150"/>
      <c r="H245" s="118">
        <f t="shared" si="12"/>
        <v>0</v>
      </c>
      <c r="I245" s="153"/>
      <c r="J245" s="141">
        <f t="shared" si="13"/>
        <v>0</v>
      </c>
      <c r="K245" s="142" t="str">
        <f t="shared" si="15"/>
        <v>NE</v>
      </c>
      <c r="L245" s="143" t="str">
        <f t="shared" si="14"/>
        <v>0</v>
      </c>
      <c r="M245" s="157"/>
      <c r="N245" s="158"/>
      <c r="O245" s="159"/>
    </row>
    <row r="246" spans="2:15" x14ac:dyDescent="0.25">
      <c r="B246" s="140">
        <v>241</v>
      </c>
      <c r="C246" s="162"/>
      <c r="D246" s="147"/>
      <c r="E246" s="147"/>
      <c r="F246" s="147"/>
      <c r="G246" s="150"/>
      <c r="H246" s="118">
        <f t="shared" si="12"/>
        <v>0</v>
      </c>
      <c r="I246" s="153"/>
      <c r="J246" s="141">
        <f t="shared" si="13"/>
        <v>0</v>
      </c>
      <c r="K246" s="142" t="str">
        <f t="shared" si="15"/>
        <v>NE</v>
      </c>
      <c r="L246" s="143" t="str">
        <f t="shared" si="14"/>
        <v>0</v>
      </c>
      <c r="M246" s="157"/>
      <c r="N246" s="158"/>
      <c r="O246" s="159"/>
    </row>
    <row r="247" spans="2:15" x14ac:dyDescent="0.25">
      <c r="B247" s="144">
        <v>242</v>
      </c>
      <c r="C247" s="162"/>
      <c r="D247" s="147"/>
      <c r="E247" s="147"/>
      <c r="F247" s="147"/>
      <c r="G247" s="150"/>
      <c r="H247" s="118">
        <f t="shared" si="12"/>
        <v>0</v>
      </c>
      <c r="I247" s="153"/>
      <c r="J247" s="141">
        <f t="shared" si="13"/>
        <v>0</v>
      </c>
      <c r="K247" s="142" t="str">
        <f t="shared" si="15"/>
        <v>NE</v>
      </c>
      <c r="L247" s="143" t="str">
        <f t="shared" si="14"/>
        <v>0</v>
      </c>
      <c r="M247" s="157"/>
      <c r="N247" s="158"/>
      <c r="O247" s="159"/>
    </row>
    <row r="248" spans="2:15" x14ac:dyDescent="0.25">
      <c r="B248" s="144">
        <v>243</v>
      </c>
      <c r="C248" s="162"/>
      <c r="D248" s="147"/>
      <c r="E248" s="147"/>
      <c r="F248" s="147"/>
      <c r="G248" s="150"/>
      <c r="H248" s="118">
        <f t="shared" si="12"/>
        <v>0</v>
      </c>
      <c r="I248" s="153"/>
      <c r="J248" s="141">
        <f t="shared" si="13"/>
        <v>0</v>
      </c>
      <c r="K248" s="142" t="str">
        <f t="shared" si="15"/>
        <v>NE</v>
      </c>
      <c r="L248" s="143" t="str">
        <f t="shared" si="14"/>
        <v>0</v>
      </c>
      <c r="M248" s="157"/>
      <c r="N248" s="158"/>
      <c r="O248" s="159"/>
    </row>
    <row r="249" spans="2:15" x14ac:dyDescent="0.25">
      <c r="B249" s="140">
        <v>244</v>
      </c>
      <c r="C249" s="162"/>
      <c r="D249" s="147"/>
      <c r="E249" s="147"/>
      <c r="F249" s="147"/>
      <c r="G249" s="150"/>
      <c r="H249" s="118">
        <f t="shared" si="12"/>
        <v>0</v>
      </c>
      <c r="I249" s="153"/>
      <c r="J249" s="141">
        <f t="shared" si="13"/>
        <v>0</v>
      </c>
      <c r="K249" s="142" t="str">
        <f t="shared" si="15"/>
        <v>NE</v>
      </c>
      <c r="L249" s="143" t="str">
        <f t="shared" si="14"/>
        <v>0</v>
      </c>
      <c r="M249" s="157"/>
      <c r="N249" s="158"/>
      <c r="O249" s="159"/>
    </row>
    <row r="250" spans="2:15" x14ac:dyDescent="0.25">
      <c r="B250" s="144">
        <v>245</v>
      </c>
      <c r="C250" s="162"/>
      <c r="D250" s="147"/>
      <c r="E250" s="147"/>
      <c r="F250" s="147"/>
      <c r="G250" s="150"/>
      <c r="H250" s="118">
        <f t="shared" si="12"/>
        <v>0</v>
      </c>
      <c r="I250" s="153"/>
      <c r="J250" s="141">
        <f t="shared" si="13"/>
        <v>0</v>
      </c>
      <c r="K250" s="142" t="str">
        <f t="shared" si="15"/>
        <v>NE</v>
      </c>
      <c r="L250" s="143" t="str">
        <f t="shared" si="14"/>
        <v>0</v>
      </c>
      <c r="M250" s="157"/>
      <c r="N250" s="158"/>
      <c r="O250" s="159"/>
    </row>
    <row r="251" spans="2:15" x14ac:dyDescent="0.25">
      <c r="B251" s="144">
        <v>246</v>
      </c>
      <c r="C251" s="162"/>
      <c r="D251" s="147"/>
      <c r="E251" s="147"/>
      <c r="F251" s="147"/>
      <c r="G251" s="150"/>
      <c r="H251" s="118">
        <f t="shared" si="12"/>
        <v>0</v>
      </c>
      <c r="I251" s="153"/>
      <c r="J251" s="141">
        <f t="shared" si="13"/>
        <v>0</v>
      </c>
      <c r="K251" s="142" t="str">
        <f t="shared" si="15"/>
        <v>NE</v>
      </c>
      <c r="L251" s="143" t="str">
        <f t="shared" si="14"/>
        <v>0</v>
      </c>
      <c r="M251" s="157"/>
      <c r="N251" s="158"/>
      <c r="O251" s="159"/>
    </row>
    <row r="252" spans="2:15" x14ac:dyDescent="0.25">
      <c r="B252" s="140">
        <v>247</v>
      </c>
      <c r="C252" s="162"/>
      <c r="D252" s="147"/>
      <c r="E252" s="147"/>
      <c r="F252" s="147"/>
      <c r="G252" s="150"/>
      <c r="H252" s="118">
        <f t="shared" si="12"/>
        <v>0</v>
      </c>
      <c r="I252" s="153"/>
      <c r="J252" s="141">
        <f t="shared" si="13"/>
        <v>0</v>
      </c>
      <c r="K252" s="142" t="str">
        <f t="shared" si="15"/>
        <v>NE</v>
      </c>
      <c r="L252" s="143" t="str">
        <f t="shared" si="14"/>
        <v>0</v>
      </c>
      <c r="M252" s="157"/>
      <c r="N252" s="158"/>
      <c r="O252" s="159"/>
    </row>
    <row r="253" spans="2:15" x14ac:dyDescent="0.25">
      <c r="B253" s="144">
        <v>248</v>
      </c>
      <c r="C253" s="162"/>
      <c r="D253" s="147"/>
      <c r="E253" s="147"/>
      <c r="F253" s="147"/>
      <c r="G253" s="150"/>
      <c r="H253" s="118">
        <f t="shared" si="12"/>
        <v>0</v>
      </c>
      <c r="I253" s="153"/>
      <c r="J253" s="141">
        <f t="shared" si="13"/>
        <v>0</v>
      </c>
      <c r="K253" s="142" t="str">
        <f t="shared" si="15"/>
        <v>NE</v>
      </c>
      <c r="L253" s="143" t="str">
        <f t="shared" si="14"/>
        <v>0</v>
      </c>
      <c r="M253" s="157"/>
      <c r="N253" s="158"/>
      <c r="O253" s="159"/>
    </row>
    <row r="254" spans="2:15" x14ac:dyDescent="0.25">
      <c r="B254" s="144">
        <v>249</v>
      </c>
      <c r="C254" s="162"/>
      <c r="D254" s="147"/>
      <c r="E254" s="147"/>
      <c r="F254" s="147"/>
      <c r="G254" s="150"/>
      <c r="H254" s="118">
        <f t="shared" si="12"/>
        <v>0</v>
      </c>
      <c r="I254" s="153"/>
      <c r="J254" s="141">
        <f t="shared" si="13"/>
        <v>0</v>
      </c>
      <c r="K254" s="142" t="str">
        <f t="shared" si="15"/>
        <v>NE</v>
      </c>
      <c r="L254" s="143" t="str">
        <f t="shared" si="14"/>
        <v>0</v>
      </c>
      <c r="M254" s="157"/>
      <c r="N254" s="158"/>
      <c r="O254" s="159"/>
    </row>
    <row r="255" spans="2:15" x14ac:dyDescent="0.25">
      <c r="B255" s="140">
        <v>250</v>
      </c>
      <c r="C255" s="162"/>
      <c r="D255" s="147"/>
      <c r="E255" s="147"/>
      <c r="F255" s="147"/>
      <c r="G255" s="150"/>
      <c r="H255" s="118">
        <f t="shared" si="12"/>
        <v>0</v>
      </c>
      <c r="I255" s="153"/>
      <c r="J255" s="141">
        <f t="shared" si="13"/>
        <v>0</v>
      </c>
      <c r="K255" s="142" t="str">
        <f t="shared" si="15"/>
        <v>NE</v>
      </c>
      <c r="L255" s="143" t="str">
        <f t="shared" si="14"/>
        <v>0</v>
      </c>
      <c r="M255" s="157"/>
      <c r="N255" s="158"/>
      <c r="O255" s="159"/>
    </row>
    <row r="256" spans="2:15" x14ac:dyDescent="0.25">
      <c r="B256" s="144">
        <v>251</v>
      </c>
      <c r="C256" s="162"/>
      <c r="D256" s="147"/>
      <c r="E256" s="147"/>
      <c r="F256" s="147"/>
      <c r="G256" s="150"/>
      <c r="H256" s="118">
        <f t="shared" si="12"/>
        <v>0</v>
      </c>
      <c r="I256" s="153"/>
      <c r="J256" s="141">
        <f t="shared" si="13"/>
        <v>0</v>
      </c>
      <c r="K256" s="142" t="str">
        <f t="shared" si="15"/>
        <v>NE</v>
      </c>
      <c r="L256" s="143" t="str">
        <f t="shared" si="14"/>
        <v>0</v>
      </c>
      <c r="M256" s="157"/>
      <c r="N256" s="158"/>
      <c r="O256" s="159"/>
    </row>
    <row r="257" spans="2:15" x14ac:dyDescent="0.25">
      <c r="B257" s="144">
        <v>252</v>
      </c>
      <c r="C257" s="162"/>
      <c r="D257" s="147"/>
      <c r="E257" s="147"/>
      <c r="F257" s="147"/>
      <c r="G257" s="150"/>
      <c r="H257" s="118">
        <f t="shared" si="12"/>
        <v>0</v>
      </c>
      <c r="I257" s="153"/>
      <c r="J257" s="141">
        <f t="shared" si="13"/>
        <v>0</v>
      </c>
      <c r="K257" s="142" t="str">
        <f t="shared" si="15"/>
        <v>NE</v>
      </c>
      <c r="L257" s="143" t="str">
        <f t="shared" si="14"/>
        <v>0</v>
      </c>
      <c r="M257" s="157"/>
      <c r="N257" s="158"/>
      <c r="O257" s="159"/>
    </row>
    <row r="258" spans="2:15" x14ac:dyDescent="0.25">
      <c r="B258" s="140">
        <v>253</v>
      </c>
      <c r="C258" s="162"/>
      <c r="D258" s="147"/>
      <c r="E258" s="147"/>
      <c r="F258" s="147"/>
      <c r="G258" s="150"/>
      <c r="H258" s="118">
        <f t="shared" si="12"/>
        <v>0</v>
      </c>
      <c r="I258" s="153"/>
      <c r="J258" s="141">
        <f t="shared" si="13"/>
        <v>0</v>
      </c>
      <c r="K258" s="142" t="str">
        <f t="shared" si="15"/>
        <v>NE</v>
      </c>
      <c r="L258" s="143" t="str">
        <f t="shared" si="14"/>
        <v>0</v>
      </c>
      <c r="M258" s="157"/>
      <c r="N258" s="158"/>
      <c r="O258" s="159"/>
    </row>
    <row r="259" spans="2:15" x14ac:dyDescent="0.25">
      <c r="B259" s="144">
        <v>254</v>
      </c>
      <c r="C259" s="162"/>
      <c r="D259" s="147"/>
      <c r="E259" s="147"/>
      <c r="F259" s="147"/>
      <c r="G259" s="150"/>
      <c r="H259" s="118">
        <f t="shared" si="12"/>
        <v>0</v>
      </c>
      <c r="I259" s="153"/>
      <c r="J259" s="141">
        <f t="shared" si="13"/>
        <v>0</v>
      </c>
      <c r="K259" s="142" t="str">
        <f t="shared" si="15"/>
        <v>NE</v>
      </c>
      <c r="L259" s="143" t="str">
        <f t="shared" si="14"/>
        <v>0</v>
      </c>
      <c r="M259" s="157"/>
      <c r="N259" s="158"/>
      <c r="O259" s="159"/>
    </row>
    <row r="260" spans="2:15" x14ac:dyDescent="0.25">
      <c r="B260" s="144">
        <v>255</v>
      </c>
      <c r="C260" s="162"/>
      <c r="D260" s="147"/>
      <c r="E260" s="147"/>
      <c r="F260" s="147"/>
      <c r="G260" s="150"/>
      <c r="H260" s="118">
        <f t="shared" si="12"/>
        <v>0</v>
      </c>
      <c r="I260" s="153"/>
      <c r="J260" s="141">
        <f t="shared" si="13"/>
        <v>0</v>
      </c>
      <c r="K260" s="142" t="str">
        <f t="shared" si="15"/>
        <v>NE</v>
      </c>
      <c r="L260" s="143" t="str">
        <f t="shared" si="14"/>
        <v>0</v>
      </c>
      <c r="M260" s="157"/>
      <c r="N260" s="158"/>
      <c r="O260" s="159"/>
    </row>
    <row r="261" spans="2:15" x14ac:dyDescent="0.25">
      <c r="B261" s="140">
        <v>256</v>
      </c>
      <c r="C261" s="162"/>
      <c r="D261" s="147"/>
      <c r="E261" s="147"/>
      <c r="F261" s="147"/>
      <c r="G261" s="150"/>
      <c r="H261" s="118">
        <f t="shared" si="12"/>
        <v>0</v>
      </c>
      <c r="I261" s="153"/>
      <c r="J261" s="141">
        <f t="shared" si="13"/>
        <v>0</v>
      </c>
      <c r="K261" s="142" t="str">
        <f t="shared" si="15"/>
        <v>NE</v>
      </c>
      <c r="L261" s="143" t="str">
        <f t="shared" si="14"/>
        <v>0</v>
      </c>
      <c r="M261" s="157"/>
      <c r="N261" s="158"/>
      <c r="O261" s="159"/>
    </row>
    <row r="262" spans="2:15" x14ac:dyDescent="0.25">
      <c r="B262" s="144">
        <v>257</v>
      </c>
      <c r="C262" s="162"/>
      <c r="D262" s="147"/>
      <c r="E262" s="147"/>
      <c r="F262" s="147"/>
      <c r="G262" s="150"/>
      <c r="H262" s="118">
        <f t="shared" ref="H262:H325" si="16">I262*1.21</f>
        <v>0</v>
      </c>
      <c r="I262" s="153"/>
      <c r="J262" s="141">
        <f t="shared" ref="J262:J325" si="17">IF($K$1&lt;G262,"CHYBA",F262*I262)</f>
        <v>0</v>
      </c>
      <c r="K262" s="142" t="str">
        <f t="shared" si="15"/>
        <v>NE</v>
      </c>
      <c r="L262" s="143" t="str">
        <f t="shared" ref="L262:L325" si="18">IF(K262="ANO",J262,"0")</f>
        <v>0</v>
      </c>
      <c r="M262" s="157"/>
      <c r="N262" s="158"/>
      <c r="O262" s="159"/>
    </row>
    <row r="263" spans="2:15" x14ac:dyDescent="0.25">
      <c r="B263" s="144">
        <v>258</v>
      </c>
      <c r="C263" s="162"/>
      <c r="D263" s="147"/>
      <c r="E263" s="147"/>
      <c r="F263" s="147"/>
      <c r="G263" s="150"/>
      <c r="H263" s="118">
        <f t="shared" si="16"/>
        <v>0</v>
      </c>
      <c r="I263" s="153"/>
      <c r="J263" s="141">
        <f t="shared" si="17"/>
        <v>0</v>
      </c>
      <c r="K263" s="142" t="str">
        <f t="shared" ref="K263:K326" si="19">IF(OR(D263="APS LAN",D263="MER LAN",D263="PER", D263="LOG EDI",D263="BOT",D263="MON",D263="4G/5G",D263="SRV 4.0",D263="TAB", D263="LOG 4.0",D263="RUKA",D263="SW",D263="WEB 4.0",D263="BI SW",D263="LIC SW",D263="VIRT SRV4.0",D263="TWIN"),"ANO","NE")</f>
        <v>NE</v>
      </c>
      <c r="L263" s="143" t="str">
        <f t="shared" si="18"/>
        <v>0</v>
      </c>
      <c r="M263" s="157"/>
      <c r="N263" s="158"/>
      <c r="O263" s="159"/>
    </row>
    <row r="264" spans="2:15" x14ac:dyDescent="0.25">
      <c r="B264" s="140">
        <v>259</v>
      </c>
      <c r="C264" s="162"/>
      <c r="D264" s="147"/>
      <c r="E264" s="147"/>
      <c r="F264" s="147"/>
      <c r="G264" s="150"/>
      <c r="H264" s="118">
        <f t="shared" si="16"/>
        <v>0</v>
      </c>
      <c r="I264" s="153"/>
      <c r="J264" s="141">
        <f t="shared" si="17"/>
        <v>0</v>
      </c>
      <c r="K264" s="142" t="str">
        <f t="shared" si="19"/>
        <v>NE</v>
      </c>
      <c r="L264" s="143" t="str">
        <f t="shared" si="18"/>
        <v>0</v>
      </c>
      <c r="M264" s="157"/>
      <c r="N264" s="158"/>
      <c r="O264" s="159"/>
    </row>
    <row r="265" spans="2:15" x14ac:dyDescent="0.25">
      <c r="B265" s="144">
        <v>260</v>
      </c>
      <c r="C265" s="162"/>
      <c r="D265" s="147"/>
      <c r="E265" s="147"/>
      <c r="F265" s="147"/>
      <c r="G265" s="150"/>
      <c r="H265" s="118">
        <f t="shared" si="16"/>
        <v>0</v>
      </c>
      <c r="I265" s="153"/>
      <c r="J265" s="141">
        <f t="shared" si="17"/>
        <v>0</v>
      </c>
      <c r="K265" s="142" t="str">
        <f t="shared" si="19"/>
        <v>NE</v>
      </c>
      <c r="L265" s="143" t="str">
        <f t="shared" si="18"/>
        <v>0</v>
      </c>
      <c r="M265" s="157"/>
      <c r="N265" s="158"/>
      <c r="O265" s="159"/>
    </row>
    <row r="266" spans="2:15" x14ac:dyDescent="0.25">
      <c r="B266" s="144">
        <v>261</v>
      </c>
      <c r="C266" s="162"/>
      <c r="D266" s="147"/>
      <c r="E266" s="147"/>
      <c r="F266" s="147"/>
      <c r="G266" s="150"/>
      <c r="H266" s="118">
        <f t="shared" si="16"/>
        <v>0</v>
      </c>
      <c r="I266" s="153"/>
      <c r="J266" s="141">
        <f t="shared" si="17"/>
        <v>0</v>
      </c>
      <c r="K266" s="142" t="str">
        <f t="shared" si="19"/>
        <v>NE</v>
      </c>
      <c r="L266" s="143" t="str">
        <f t="shared" si="18"/>
        <v>0</v>
      </c>
      <c r="M266" s="157"/>
      <c r="N266" s="158"/>
      <c r="O266" s="159"/>
    </row>
    <row r="267" spans="2:15" x14ac:dyDescent="0.25">
      <c r="B267" s="140">
        <v>262</v>
      </c>
      <c r="C267" s="162"/>
      <c r="D267" s="147"/>
      <c r="E267" s="147"/>
      <c r="F267" s="147"/>
      <c r="G267" s="150"/>
      <c r="H267" s="118">
        <f t="shared" si="16"/>
        <v>0</v>
      </c>
      <c r="I267" s="153"/>
      <c r="J267" s="141">
        <f t="shared" si="17"/>
        <v>0</v>
      </c>
      <c r="K267" s="142" t="str">
        <f t="shared" si="19"/>
        <v>NE</v>
      </c>
      <c r="L267" s="143" t="str">
        <f t="shared" si="18"/>
        <v>0</v>
      </c>
      <c r="M267" s="157"/>
      <c r="N267" s="158"/>
      <c r="O267" s="159"/>
    </row>
    <row r="268" spans="2:15" x14ac:dyDescent="0.25">
      <c r="B268" s="144">
        <v>263</v>
      </c>
      <c r="C268" s="162"/>
      <c r="D268" s="147"/>
      <c r="E268" s="147"/>
      <c r="F268" s="147"/>
      <c r="G268" s="150"/>
      <c r="H268" s="118">
        <f t="shared" si="16"/>
        <v>0</v>
      </c>
      <c r="I268" s="153"/>
      <c r="J268" s="141">
        <f t="shared" si="17"/>
        <v>0</v>
      </c>
      <c r="K268" s="142" t="str">
        <f t="shared" si="19"/>
        <v>NE</v>
      </c>
      <c r="L268" s="143" t="str">
        <f t="shared" si="18"/>
        <v>0</v>
      </c>
      <c r="M268" s="157"/>
      <c r="N268" s="158"/>
      <c r="O268" s="159"/>
    </row>
    <row r="269" spans="2:15" x14ac:dyDescent="0.25">
      <c r="B269" s="144">
        <v>264</v>
      </c>
      <c r="C269" s="162"/>
      <c r="D269" s="147"/>
      <c r="E269" s="147"/>
      <c r="F269" s="147"/>
      <c r="G269" s="150"/>
      <c r="H269" s="118">
        <f t="shared" si="16"/>
        <v>0</v>
      </c>
      <c r="I269" s="153"/>
      <c r="J269" s="141">
        <f t="shared" si="17"/>
        <v>0</v>
      </c>
      <c r="K269" s="142" t="str">
        <f t="shared" si="19"/>
        <v>NE</v>
      </c>
      <c r="L269" s="143" t="str">
        <f t="shared" si="18"/>
        <v>0</v>
      </c>
      <c r="M269" s="157"/>
      <c r="N269" s="158"/>
      <c r="O269" s="159"/>
    </row>
    <row r="270" spans="2:15" x14ac:dyDescent="0.25">
      <c r="B270" s="140">
        <v>265</v>
      </c>
      <c r="C270" s="162"/>
      <c r="D270" s="147"/>
      <c r="E270" s="147"/>
      <c r="F270" s="147"/>
      <c r="G270" s="150"/>
      <c r="H270" s="118">
        <f t="shared" si="16"/>
        <v>0</v>
      </c>
      <c r="I270" s="153"/>
      <c r="J270" s="141">
        <f t="shared" si="17"/>
        <v>0</v>
      </c>
      <c r="K270" s="142" t="str">
        <f t="shared" si="19"/>
        <v>NE</v>
      </c>
      <c r="L270" s="143" t="str">
        <f t="shared" si="18"/>
        <v>0</v>
      </c>
      <c r="M270" s="157"/>
      <c r="N270" s="158"/>
      <c r="O270" s="159"/>
    </row>
    <row r="271" spans="2:15" x14ac:dyDescent="0.25">
      <c r="B271" s="144">
        <v>266</v>
      </c>
      <c r="C271" s="162"/>
      <c r="D271" s="147"/>
      <c r="E271" s="147"/>
      <c r="F271" s="147"/>
      <c r="G271" s="150"/>
      <c r="H271" s="118">
        <f t="shared" si="16"/>
        <v>0</v>
      </c>
      <c r="I271" s="153"/>
      <c r="J271" s="141">
        <f t="shared" si="17"/>
        <v>0</v>
      </c>
      <c r="K271" s="142" t="str">
        <f t="shared" si="19"/>
        <v>NE</v>
      </c>
      <c r="L271" s="143" t="str">
        <f t="shared" si="18"/>
        <v>0</v>
      </c>
      <c r="M271" s="157"/>
      <c r="N271" s="158"/>
      <c r="O271" s="159"/>
    </row>
    <row r="272" spans="2:15" x14ac:dyDescent="0.25">
      <c r="B272" s="144">
        <v>267</v>
      </c>
      <c r="C272" s="162"/>
      <c r="D272" s="147"/>
      <c r="E272" s="147"/>
      <c r="F272" s="147"/>
      <c r="G272" s="150"/>
      <c r="H272" s="118">
        <f t="shared" si="16"/>
        <v>0</v>
      </c>
      <c r="I272" s="153"/>
      <c r="J272" s="141">
        <f t="shared" si="17"/>
        <v>0</v>
      </c>
      <c r="K272" s="142" t="str">
        <f t="shared" si="19"/>
        <v>NE</v>
      </c>
      <c r="L272" s="143" t="str">
        <f t="shared" si="18"/>
        <v>0</v>
      </c>
      <c r="M272" s="157"/>
      <c r="N272" s="158"/>
      <c r="O272" s="159"/>
    </row>
    <row r="273" spans="2:15" x14ac:dyDescent="0.25">
      <c r="B273" s="140">
        <v>268</v>
      </c>
      <c r="C273" s="162"/>
      <c r="D273" s="147"/>
      <c r="E273" s="147"/>
      <c r="F273" s="147"/>
      <c r="G273" s="150"/>
      <c r="H273" s="118">
        <f t="shared" si="16"/>
        <v>0</v>
      </c>
      <c r="I273" s="153"/>
      <c r="J273" s="141">
        <f t="shared" si="17"/>
        <v>0</v>
      </c>
      <c r="K273" s="142" t="str">
        <f t="shared" si="19"/>
        <v>NE</v>
      </c>
      <c r="L273" s="143" t="str">
        <f t="shared" si="18"/>
        <v>0</v>
      </c>
      <c r="M273" s="157"/>
      <c r="N273" s="158"/>
      <c r="O273" s="159"/>
    </row>
    <row r="274" spans="2:15" x14ac:dyDescent="0.25">
      <c r="B274" s="144">
        <v>269</v>
      </c>
      <c r="C274" s="162"/>
      <c r="D274" s="147"/>
      <c r="E274" s="147"/>
      <c r="F274" s="147"/>
      <c r="G274" s="150"/>
      <c r="H274" s="118">
        <f t="shared" si="16"/>
        <v>0</v>
      </c>
      <c r="I274" s="153"/>
      <c r="J274" s="141">
        <f t="shared" si="17"/>
        <v>0</v>
      </c>
      <c r="K274" s="142" t="str">
        <f t="shared" si="19"/>
        <v>NE</v>
      </c>
      <c r="L274" s="143" t="str">
        <f t="shared" si="18"/>
        <v>0</v>
      </c>
      <c r="M274" s="157"/>
      <c r="N274" s="158"/>
      <c r="O274" s="159"/>
    </row>
    <row r="275" spans="2:15" x14ac:dyDescent="0.25">
      <c r="B275" s="144">
        <v>270</v>
      </c>
      <c r="C275" s="162"/>
      <c r="D275" s="147"/>
      <c r="E275" s="147"/>
      <c r="F275" s="147"/>
      <c r="G275" s="150"/>
      <c r="H275" s="118">
        <f t="shared" si="16"/>
        <v>0</v>
      </c>
      <c r="I275" s="153"/>
      <c r="J275" s="141">
        <f t="shared" si="17"/>
        <v>0</v>
      </c>
      <c r="K275" s="142" t="str">
        <f t="shared" si="19"/>
        <v>NE</v>
      </c>
      <c r="L275" s="143" t="str">
        <f t="shared" si="18"/>
        <v>0</v>
      </c>
      <c r="M275" s="157"/>
      <c r="N275" s="158"/>
      <c r="O275" s="159"/>
    </row>
    <row r="276" spans="2:15" x14ac:dyDescent="0.25">
      <c r="B276" s="140">
        <v>271</v>
      </c>
      <c r="C276" s="162"/>
      <c r="D276" s="147"/>
      <c r="E276" s="147"/>
      <c r="F276" s="147"/>
      <c r="G276" s="150"/>
      <c r="H276" s="118">
        <f t="shared" si="16"/>
        <v>0</v>
      </c>
      <c r="I276" s="153"/>
      <c r="J276" s="141">
        <f t="shared" si="17"/>
        <v>0</v>
      </c>
      <c r="K276" s="142" t="str">
        <f t="shared" si="19"/>
        <v>NE</v>
      </c>
      <c r="L276" s="143" t="str">
        <f t="shared" si="18"/>
        <v>0</v>
      </c>
      <c r="M276" s="157"/>
      <c r="N276" s="158"/>
      <c r="O276" s="159"/>
    </row>
    <row r="277" spans="2:15" x14ac:dyDescent="0.25">
      <c r="B277" s="144">
        <v>272</v>
      </c>
      <c r="C277" s="162"/>
      <c r="D277" s="147"/>
      <c r="E277" s="147"/>
      <c r="F277" s="147"/>
      <c r="G277" s="150"/>
      <c r="H277" s="118">
        <f t="shared" si="16"/>
        <v>0</v>
      </c>
      <c r="I277" s="153"/>
      <c r="J277" s="141">
        <f t="shared" si="17"/>
        <v>0</v>
      </c>
      <c r="K277" s="142" t="str">
        <f t="shared" si="19"/>
        <v>NE</v>
      </c>
      <c r="L277" s="143" t="str">
        <f t="shared" si="18"/>
        <v>0</v>
      </c>
      <c r="M277" s="157"/>
      <c r="N277" s="158"/>
      <c r="O277" s="159"/>
    </row>
    <row r="278" spans="2:15" x14ac:dyDescent="0.25">
      <c r="B278" s="144">
        <v>273</v>
      </c>
      <c r="C278" s="162"/>
      <c r="D278" s="147"/>
      <c r="E278" s="147"/>
      <c r="F278" s="147"/>
      <c r="G278" s="150"/>
      <c r="H278" s="118">
        <f t="shared" si="16"/>
        <v>0</v>
      </c>
      <c r="I278" s="153"/>
      <c r="J278" s="141">
        <f t="shared" si="17"/>
        <v>0</v>
      </c>
      <c r="K278" s="142" t="str">
        <f t="shared" si="19"/>
        <v>NE</v>
      </c>
      <c r="L278" s="143" t="str">
        <f t="shared" si="18"/>
        <v>0</v>
      </c>
      <c r="M278" s="157"/>
      <c r="N278" s="158"/>
      <c r="O278" s="159"/>
    </row>
    <row r="279" spans="2:15" x14ac:dyDescent="0.25">
      <c r="B279" s="140">
        <v>274</v>
      </c>
      <c r="C279" s="162"/>
      <c r="D279" s="147"/>
      <c r="E279" s="147"/>
      <c r="F279" s="147"/>
      <c r="G279" s="150"/>
      <c r="H279" s="118">
        <f t="shared" si="16"/>
        <v>0</v>
      </c>
      <c r="I279" s="153"/>
      <c r="J279" s="141">
        <f t="shared" si="17"/>
        <v>0</v>
      </c>
      <c r="K279" s="142" t="str">
        <f t="shared" si="19"/>
        <v>NE</v>
      </c>
      <c r="L279" s="143" t="str">
        <f t="shared" si="18"/>
        <v>0</v>
      </c>
      <c r="M279" s="157"/>
      <c r="N279" s="158"/>
      <c r="O279" s="159"/>
    </row>
    <row r="280" spans="2:15" x14ac:dyDescent="0.25">
      <c r="B280" s="144">
        <v>275</v>
      </c>
      <c r="C280" s="162"/>
      <c r="D280" s="147"/>
      <c r="E280" s="147"/>
      <c r="F280" s="147"/>
      <c r="G280" s="150"/>
      <c r="H280" s="118">
        <f t="shared" si="16"/>
        <v>0</v>
      </c>
      <c r="I280" s="153"/>
      <c r="J280" s="141">
        <f t="shared" si="17"/>
        <v>0</v>
      </c>
      <c r="K280" s="142" t="str">
        <f t="shared" si="19"/>
        <v>NE</v>
      </c>
      <c r="L280" s="143" t="str">
        <f t="shared" si="18"/>
        <v>0</v>
      </c>
      <c r="M280" s="157"/>
      <c r="N280" s="158"/>
      <c r="O280" s="159"/>
    </row>
    <row r="281" spans="2:15" x14ac:dyDescent="0.25">
      <c r="B281" s="144">
        <v>276</v>
      </c>
      <c r="C281" s="162"/>
      <c r="D281" s="147"/>
      <c r="E281" s="147"/>
      <c r="F281" s="147"/>
      <c r="G281" s="150"/>
      <c r="H281" s="118">
        <f t="shared" si="16"/>
        <v>0</v>
      </c>
      <c r="I281" s="153"/>
      <c r="J281" s="141">
        <f t="shared" si="17"/>
        <v>0</v>
      </c>
      <c r="K281" s="142" t="str">
        <f t="shared" si="19"/>
        <v>NE</v>
      </c>
      <c r="L281" s="143" t="str">
        <f t="shared" si="18"/>
        <v>0</v>
      </c>
      <c r="M281" s="157"/>
      <c r="N281" s="158"/>
      <c r="O281" s="159"/>
    </row>
    <row r="282" spans="2:15" x14ac:dyDescent="0.25">
      <c r="B282" s="140">
        <v>277</v>
      </c>
      <c r="C282" s="162"/>
      <c r="D282" s="147"/>
      <c r="E282" s="147"/>
      <c r="F282" s="147"/>
      <c r="G282" s="150"/>
      <c r="H282" s="118">
        <f t="shared" si="16"/>
        <v>0</v>
      </c>
      <c r="I282" s="153"/>
      <c r="J282" s="141">
        <f t="shared" si="17"/>
        <v>0</v>
      </c>
      <c r="K282" s="142" t="str">
        <f t="shared" si="19"/>
        <v>NE</v>
      </c>
      <c r="L282" s="143" t="str">
        <f t="shared" si="18"/>
        <v>0</v>
      </c>
      <c r="M282" s="157"/>
      <c r="N282" s="158"/>
      <c r="O282" s="159"/>
    </row>
    <row r="283" spans="2:15" x14ac:dyDescent="0.25">
      <c r="B283" s="144">
        <v>278</v>
      </c>
      <c r="C283" s="162"/>
      <c r="D283" s="147"/>
      <c r="E283" s="147"/>
      <c r="F283" s="147"/>
      <c r="G283" s="150"/>
      <c r="H283" s="118">
        <f t="shared" si="16"/>
        <v>0</v>
      </c>
      <c r="I283" s="153"/>
      <c r="J283" s="141">
        <f t="shared" si="17"/>
        <v>0</v>
      </c>
      <c r="K283" s="142" t="str">
        <f t="shared" si="19"/>
        <v>NE</v>
      </c>
      <c r="L283" s="143" t="str">
        <f t="shared" si="18"/>
        <v>0</v>
      </c>
      <c r="M283" s="157"/>
      <c r="N283" s="158"/>
      <c r="O283" s="159"/>
    </row>
    <row r="284" spans="2:15" x14ac:dyDescent="0.25">
      <c r="B284" s="144">
        <v>279</v>
      </c>
      <c r="C284" s="162"/>
      <c r="D284" s="147"/>
      <c r="E284" s="147"/>
      <c r="F284" s="147"/>
      <c r="G284" s="150"/>
      <c r="H284" s="118">
        <f t="shared" si="16"/>
        <v>0</v>
      </c>
      <c r="I284" s="153"/>
      <c r="J284" s="141">
        <f t="shared" si="17"/>
        <v>0</v>
      </c>
      <c r="K284" s="142" t="str">
        <f t="shared" si="19"/>
        <v>NE</v>
      </c>
      <c r="L284" s="143" t="str">
        <f t="shared" si="18"/>
        <v>0</v>
      </c>
      <c r="M284" s="157"/>
      <c r="N284" s="158"/>
      <c r="O284" s="159"/>
    </row>
    <row r="285" spans="2:15" x14ac:dyDescent="0.25">
      <c r="B285" s="140">
        <v>280</v>
      </c>
      <c r="C285" s="162"/>
      <c r="D285" s="147"/>
      <c r="E285" s="147"/>
      <c r="F285" s="147"/>
      <c r="G285" s="150"/>
      <c r="H285" s="118">
        <f t="shared" si="16"/>
        <v>0</v>
      </c>
      <c r="I285" s="153"/>
      <c r="J285" s="141">
        <f t="shared" si="17"/>
        <v>0</v>
      </c>
      <c r="K285" s="142" t="str">
        <f t="shared" si="19"/>
        <v>NE</v>
      </c>
      <c r="L285" s="143" t="str">
        <f t="shared" si="18"/>
        <v>0</v>
      </c>
      <c r="M285" s="157"/>
      <c r="N285" s="158"/>
      <c r="O285" s="159"/>
    </row>
    <row r="286" spans="2:15" x14ac:dyDescent="0.25">
      <c r="B286" s="144">
        <v>281</v>
      </c>
      <c r="C286" s="162"/>
      <c r="D286" s="147"/>
      <c r="E286" s="147"/>
      <c r="F286" s="147"/>
      <c r="G286" s="150"/>
      <c r="H286" s="118">
        <f t="shared" si="16"/>
        <v>0</v>
      </c>
      <c r="I286" s="153"/>
      <c r="J286" s="141">
        <f t="shared" si="17"/>
        <v>0</v>
      </c>
      <c r="K286" s="142" t="str">
        <f t="shared" si="19"/>
        <v>NE</v>
      </c>
      <c r="L286" s="143" t="str">
        <f t="shared" si="18"/>
        <v>0</v>
      </c>
      <c r="M286" s="157"/>
      <c r="N286" s="158"/>
      <c r="O286" s="159"/>
    </row>
    <row r="287" spans="2:15" x14ac:dyDescent="0.25">
      <c r="B287" s="144">
        <v>282</v>
      </c>
      <c r="C287" s="162"/>
      <c r="D287" s="147"/>
      <c r="E287" s="147"/>
      <c r="F287" s="147"/>
      <c r="G287" s="150"/>
      <c r="H287" s="118">
        <f t="shared" si="16"/>
        <v>0</v>
      </c>
      <c r="I287" s="153"/>
      <c r="J287" s="141">
        <f t="shared" si="17"/>
        <v>0</v>
      </c>
      <c r="K287" s="142" t="str">
        <f t="shared" si="19"/>
        <v>NE</v>
      </c>
      <c r="L287" s="143" t="str">
        <f t="shared" si="18"/>
        <v>0</v>
      </c>
      <c r="M287" s="157"/>
      <c r="N287" s="158"/>
      <c r="O287" s="159"/>
    </row>
    <row r="288" spans="2:15" x14ac:dyDescent="0.25">
      <c r="B288" s="140">
        <v>283</v>
      </c>
      <c r="C288" s="162"/>
      <c r="D288" s="147"/>
      <c r="E288" s="147"/>
      <c r="F288" s="147"/>
      <c r="G288" s="150"/>
      <c r="H288" s="118">
        <f t="shared" si="16"/>
        <v>0</v>
      </c>
      <c r="I288" s="153"/>
      <c r="J288" s="141">
        <f t="shared" si="17"/>
        <v>0</v>
      </c>
      <c r="K288" s="142" t="str">
        <f t="shared" si="19"/>
        <v>NE</v>
      </c>
      <c r="L288" s="143" t="str">
        <f t="shared" si="18"/>
        <v>0</v>
      </c>
      <c r="M288" s="157"/>
      <c r="N288" s="158"/>
      <c r="O288" s="159"/>
    </row>
    <row r="289" spans="2:15" x14ac:dyDescent="0.25">
      <c r="B289" s="144">
        <v>284</v>
      </c>
      <c r="C289" s="162"/>
      <c r="D289" s="147"/>
      <c r="E289" s="147"/>
      <c r="F289" s="147"/>
      <c r="G289" s="150"/>
      <c r="H289" s="118">
        <f t="shared" si="16"/>
        <v>0</v>
      </c>
      <c r="I289" s="153"/>
      <c r="J289" s="141">
        <f t="shared" si="17"/>
        <v>0</v>
      </c>
      <c r="K289" s="142" t="str">
        <f t="shared" si="19"/>
        <v>NE</v>
      </c>
      <c r="L289" s="143" t="str">
        <f t="shared" si="18"/>
        <v>0</v>
      </c>
      <c r="M289" s="157"/>
      <c r="N289" s="158"/>
      <c r="O289" s="159"/>
    </row>
    <row r="290" spans="2:15" x14ac:dyDescent="0.25">
      <c r="B290" s="144">
        <v>285</v>
      </c>
      <c r="C290" s="162"/>
      <c r="D290" s="147"/>
      <c r="E290" s="147"/>
      <c r="F290" s="147"/>
      <c r="G290" s="150"/>
      <c r="H290" s="118">
        <f t="shared" si="16"/>
        <v>0</v>
      </c>
      <c r="I290" s="153"/>
      <c r="J290" s="141">
        <f t="shared" si="17"/>
        <v>0</v>
      </c>
      <c r="K290" s="142" t="str">
        <f t="shared" si="19"/>
        <v>NE</v>
      </c>
      <c r="L290" s="143" t="str">
        <f t="shared" si="18"/>
        <v>0</v>
      </c>
      <c r="M290" s="157"/>
      <c r="N290" s="158"/>
      <c r="O290" s="159"/>
    </row>
    <row r="291" spans="2:15" x14ac:dyDescent="0.25">
      <c r="B291" s="140">
        <v>286</v>
      </c>
      <c r="C291" s="162"/>
      <c r="D291" s="147"/>
      <c r="E291" s="147"/>
      <c r="F291" s="147"/>
      <c r="G291" s="150"/>
      <c r="H291" s="118">
        <f t="shared" si="16"/>
        <v>0</v>
      </c>
      <c r="I291" s="153"/>
      <c r="J291" s="141">
        <f t="shared" si="17"/>
        <v>0</v>
      </c>
      <c r="K291" s="142" t="str">
        <f t="shared" si="19"/>
        <v>NE</v>
      </c>
      <c r="L291" s="143" t="str">
        <f t="shared" si="18"/>
        <v>0</v>
      </c>
      <c r="M291" s="157"/>
      <c r="N291" s="158"/>
      <c r="O291" s="159"/>
    </row>
    <row r="292" spans="2:15" x14ac:dyDescent="0.25">
      <c r="B292" s="144">
        <v>287</v>
      </c>
      <c r="C292" s="162"/>
      <c r="D292" s="147"/>
      <c r="E292" s="147"/>
      <c r="F292" s="147"/>
      <c r="G292" s="150"/>
      <c r="H292" s="118">
        <f t="shared" si="16"/>
        <v>0</v>
      </c>
      <c r="I292" s="153"/>
      <c r="J292" s="141">
        <f t="shared" si="17"/>
        <v>0</v>
      </c>
      <c r="K292" s="142" t="str">
        <f t="shared" si="19"/>
        <v>NE</v>
      </c>
      <c r="L292" s="143" t="str">
        <f t="shared" si="18"/>
        <v>0</v>
      </c>
      <c r="M292" s="157"/>
      <c r="N292" s="158"/>
      <c r="O292" s="159"/>
    </row>
    <row r="293" spans="2:15" x14ac:dyDescent="0.25">
      <c r="B293" s="144">
        <v>288</v>
      </c>
      <c r="C293" s="162"/>
      <c r="D293" s="147"/>
      <c r="E293" s="147"/>
      <c r="F293" s="147"/>
      <c r="G293" s="150"/>
      <c r="H293" s="118">
        <f t="shared" si="16"/>
        <v>0</v>
      </c>
      <c r="I293" s="153"/>
      <c r="J293" s="141">
        <f t="shared" si="17"/>
        <v>0</v>
      </c>
      <c r="K293" s="142" t="str">
        <f t="shared" si="19"/>
        <v>NE</v>
      </c>
      <c r="L293" s="143" t="str">
        <f t="shared" si="18"/>
        <v>0</v>
      </c>
      <c r="M293" s="157"/>
      <c r="N293" s="158"/>
      <c r="O293" s="159"/>
    </row>
    <row r="294" spans="2:15" x14ac:dyDescent="0.25">
      <c r="B294" s="140">
        <v>289</v>
      </c>
      <c r="C294" s="162"/>
      <c r="D294" s="147"/>
      <c r="E294" s="147"/>
      <c r="F294" s="147"/>
      <c r="G294" s="150"/>
      <c r="H294" s="118">
        <f t="shared" si="16"/>
        <v>0</v>
      </c>
      <c r="I294" s="153"/>
      <c r="J294" s="141">
        <f t="shared" si="17"/>
        <v>0</v>
      </c>
      <c r="K294" s="142" t="str">
        <f t="shared" si="19"/>
        <v>NE</v>
      </c>
      <c r="L294" s="143" t="str">
        <f t="shared" si="18"/>
        <v>0</v>
      </c>
      <c r="M294" s="157"/>
      <c r="N294" s="158"/>
      <c r="O294" s="159"/>
    </row>
    <row r="295" spans="2:15" x14ac:dyDescent="0.25">
      <c r="B295" s="144">
        <v>290</v>
      </c>
      <c r="C295" s="162"/>
      <c r="D295" s="147"/>
      <c r="E295" s="147"/>
      <c r="F295" s="147"/>
      <c r="G295" s="150"/>
      <c r="H295" s="118">
        <f t="shared" si="16"/>
        <v>0</v>
      </c>
      <c r="I295" s="153"/>
      <c r="J295" s="141">
        <f t="shared" si="17"/>
        <v>0</v>
      </c>
      <c r="K295" s="142" t="str">
        <f t="shared" si="19"/>
        <v>NE</v>
      </c>
      <c r="L295" s="143" t="str">
        <f t="shared" si="18"/>
        <v>0</v>
      </c>
      <c r="M295" s="157"/>
      <c r="N295" s="158"/>
      <c r="O295" s="159"/>
    </row>
    <row r="296" spans="2:15" x14ac:dyDescent="0.25">
      <c r="B296" s="144">
        <v>291</v>
      </c>
      <c r="C296" s="162"/>
      <c r="D296" s="147"/>
      <c r="E296" s="147"/>
      <c r="F296" s="147"/>
      <c r="G296" s="150"/>
      <c r="H296" s="118">
        <f t="shared" si="16"/>
        <v>0</v>
      </c>
      <c r="I296" s="153"/>
      <c r="J296" s="141">
        <f t="shared" si="17"/>
        <v>0</v>
      </c>
      <c r="K296" s="142" t="str">
        <f t="shared" si="19"/>
        <v>NE</v>
      </c>
      <c r="L296" s="143" t="str">
        <f t="shared" si="18"/>
        <v>0</v>
      </c>
      <c r="M296" s="157"/>
      <c r="N296" s="158"/>
      <c r="O296" s="159"/>
    </row>
    <row r="297" spans="2:15" x14ac:dyDescent="0.25">
      <c r="B297" s="140">
        <v>292</v>
      </c>
      <c r="C297" s="162"/>
      <c r="D297" s="147"/>
      <c r="E297" s="147"/>
      <c r="F297" s="147"/>
      <c r="G297" s="150"/>
      <c r="H297" s="118">
        <f t="shared" si="16"/>
        <v>0</v>
      </c>
      <c r="I297" s="153"/>
      <c r="J297" s="141">
        <f t="shared" si="17"/>
        <v>0</v>
      </c>
      <c r="K297" s="142" t="str">
        <f t="shared" si="19"/>
        <v>NE</v>
      </c>
      <c r="L297" s="143" t="str">
        <f t="shared" si="18"/>
        <v>0</v>
      </c>
      <c r="M297" s="157"/>
      <c r="N297" s="158"/>
      <c r="O297" s="159"/>
    </row>
    <row r="298" spans="2:15" x14ac:dyDescent="0.25">
      <c r="B298" s="144">
        <v>293</v>
      </c>
      <c r="C298" s="162"/>
      <c r="D298" s="147"/>
      <c r="E298" s="147"/>
      <c r="F298" s="147"/>
      <c r="G298" s="150"/>
      <c r="H298" s="118">
        <f t="shared" si="16"/>
        <v>0</v>
      </c>
      <c r="I298" s="153"/>
      <c r="J298" s="141">
        <f t="shared" si="17"/>
        <v>0</v>
      </c>
      <c r="K298" s="142" t="str">
        <f t="shared" si="19"/>
        <v>NE</v>
      </c>
      <c r="L298" s="143" t="str">
        <f t="shared" si="18"/>
        <v>0</v>
      </c>
      <c r="M298" s="157"/>
      <c r="N298" s="158"/>
      <c r="O298" s="159"/>
    </row>
    <row r="299" spans="2:15" x14ac:dyDescent="0.25">
      <c r="B299" s="144">
        <v>294</v>
      </c>
      <c r="C299" s="162"/>
      <c r="D299" s="147"/>
      <c r="E299" s="147"/>
      <c r="F299" s="147"/>
      <c r="G299" s="150"/>
      <c r="H299" s="118">
        <f t="shared" si="16"/>
        <v>0</v>
      </c>
      <c r="I299" s="153"/>
      <c r="J299" s="141">
        <f t="shared" si="17"/>
        <v>0</v>
      </c>
      <c r="K299" s="142" t="str">
        <f t="shared" si="19"/>
        <v>NE</v>
      </c>
      <c r="L299" s="143" t="str">
        <f t="shared" si="18"/>
        <v>0</v>
      </c>
      <c r="M299" s="157"/>
      <c r="N299" s="158"/>
      <c r="O299" s="159"/>
    </row>
    <row r="300" spans="2:15" x14ac:dyDescent="0.25">
      <c r="B300" s="140">
        <v>295</v>
      </c>
      <c r="C300" s="162"/>
      <c r="D300" s="147"/>
      <c r="E300" s="147"/>
      <c r="F300" s="147"/>
      <c r="G300" s="150"/>
      <c r="H300" s="118">
        <f t="shared" si="16"/>
        <v>0</v>
      </c>
      <c r="I300" s="153"/>
      <c r="J300" s="141">
        <f t="shared" si="17"/>
        <v>0</v>
      </c>
      <c r="K300" s="142" t="str">
        <f t="shared" si="19"/>
        <v>NE</v>
      </c>
      <c r="L300" s="143" t="str">
        <f t="shared" si="18"/>
        <v>0</v>
      </c>
      <c r="M300" s="157"/>
      <c r="N300" s="158"/>
      <c r="O300" s="159"/>
    </row>
    <row r="301" spans="2:15" x14ac:dyDescent="0.25">
      <c r="B301" s="144">
        <v>296</v>
      </c>
      <c r="C301" s="162"/>
      <c r="D301" s="147"/>
      <c r="E301" s="147"/>
      <c r="F301" s="147"/>
      <c r="G301" s="150"/>
      <c r="H301" s="118">
        <f t="shared" si="16"/>
        <v>0</v>
      </c>
      <c r="I301" s="153"/>
      <c r="J301" s="141">
        <f t="shared" si="17"/>
        <v>0</v>
      </c>
      <c r="K301" s="142" t="str">
        <f t="shared" si="19"/>
        <v>NE</v>
      </c>
      <c r="L301" s="143" t="str">
        <f t="shared" si="18"/>
        <v>0</v>
      </c>
      <c r="M301" s="157"/>
      <c r="N301" s="158"/>
      <c r="O301" s="159"/>
    </row>
    <row r="302" spans="2:15" x14ac:dyDescent="0.25">
      <c r="B302" s="144">
        <v>297</v>
      </c>
      <c r="C302" s="162"/>
      <c r="D302" s="147"/>
      <c r="E302" s="147"/>
      <c r="F302" s="147"/>
      <c r="G302" s="150"/>
      <c r="H302" s="118">
        <f t="shared" si="16"/>
        <v>0</v>
      </c>
      <c r="I302" s="153"/>
      <c r="J302" s="141">
        <f t="shared" si="17"/>
        <v>0</v>
      </c>
      <c r="K302" s="142" t="str">
        <f t="shared" si="19"/>
        <v>NE</v>
      </c>
      <c r="L302" s="143" t="str">
        <f t="shared" si="18"/>
        <v>0</v>
      </c>
      <c r="M302" s="157"/>
      <c r="N302" s="158"/>
      <c r="O302" s="159"/>
    </row>
    <row r="303" spans="2:15" x14ac:dyDescent="0.25">
      <c r="B303" s="140">
        <v>298</v>
      </c>
      <c r="C303" s="162"/>
      <c r="D303" s="147"/>
      <c r="E303" s="147"/>
      <c r="F303" s="147"/>
      <c r="G303" s="150"/>
      <c r="H303" s="118">
        <f t="shared" si="16"/>
        <v>0</v>
      </c>
      <c r="I303" s="153"/>
      <c r="J303" s="141">
        <f t="shared" si="17"/>
        <v>0</v>
      </c>
      <c r="K303" s="142" t="str">
        <f t="shared" si="19"/>
        <v>NE</v>
      </c>
      <c r="L303" s="143" t="str">
        <f t="shared" si="18"/>
        <v>0</v>
      </c>
      <c r="M303" s="157"/>
      <c r="N303" s="158"/>
      <c r="O303" s="159"/>
    </row>
    <row r="304" spans="2:15" x14ac:dyDescent="0.25">
      <c r="B304" s="144">
        <v>299</v>
      </c>
      <c r="C304" s="162"/>
      <c r="D304" s="147"/>
      <c r="E304" s="147"/>
      <c r="F304" s="147"/>
      <c r="G304" s="150"/>
      <c r="H304" s="118">
        <f t="shared" si="16"/>
        <v>0</v>
      </c>
      <c r="I304" s="153"/>
      <c r="J304" s="141">
        <f t="shared" si="17"/>
        <v>0</v>
      </c>
      <c r="K304" s="142" t="str">
        <f t="shared" si="19"/>
        <v>NE</v>
      </c>
      <c r="L304" s="143" t="str">
        <f t="shared" si="18"/>
        <v>0</v>
      </c>
      <c r="M304" s="157"/>
      <c r="N304" s="158"/>
      <c r="O304" s="159"/>
    </row>
    <row r="305" spans="2:15" x14ac:dyDescent="0.25">
      <c r="B305" s="144">
        <v>300</v>
      </c>
      <c r="C305" s="162"/>
      <c r="D305" s="147"/>
      <c r="E305" s="147"/>
      <c r="F305" s="147"/>
      <c r="G305" s="150"/>
      <c r="H305" s="118">
        <f t="shared" si="16"/>
        <v>0</v>
      </c>
      <c r="I305" s="153"/>
      <c r="J305" s="141">
        <f t="shared" si="17"/>
        <v>0</v>
      </c>
      <c r="K305" s="142" t="str">
        <f t="shared" si="19"/>
        <v>NE</v>
      </c>
      <c r="L305" s="143" t="str">
        <f t="shared" si="18"/>
        <v>0</v>
      </c>
      <c r="M305" s="157"/>
      <c r="N305" s="158"/>
      <c r="O305" s="159"/>
    </row>
    <row r="306" spans="2:15" x14ac:dyDescent="0.25">
      <c r="B306" s="140">
        <v>301</v>
      </c>
      <c r="C306" s="162"/>
      <c r="D306" s="147"/>
      <c r="E306" s="147"/>
      <c r="F306" s="147"/>
      <c r="G306" s="150"/>
      <c r="H306" s="118">
        <f t="shared" si="16"/>
        <v>0</v>
      </c>
      <c r="I306" s="153"/>
      <c r="J306" s="141">
        <f t="shared" si="17"/>
        <v>0</v>
      </c>
      <c r="K306" s="142" t="str">
        <f t="shared" si="19"/>
        <v>NE</v>
      </c>
      <c r="L306" s="143" t="str">
        <f t="shared" si="18"/>
        <v>0</v>
      </c>
      <c r="M306" s="157"/>
      <c r="N306" s="158"/>
      <c r="O306" s="159"/>
    </row>
    <row r="307" spans="2:15" x14ac:dyDescent="0.25">
      <c r="B307" s="144">
        <v>302</v>
      </c>
      <c r="C307" s="162"/>
      <c r="D307" s="147"/>
      <c r="E307" s="147"/>
      <c r="F307" s="147"/>
      <c r="G307" s="150"/>
      <c r="H307" s="118">
        <f t="shared" si="16"/>
        <v>0</v>
      </c>
      <c r="I307" s="153"/>
      <c r="J307" s="141">
        <f t="shared" si="17"/>
        <v>0</v>
      </c>
      <c r="K307" s="142" t="str">
        <f t="shared" si="19"/>
        <v>NE</v>
      </c>
      <c r="L307" s="143" t="str">
        <f t="shared" si="18"/>
        <v>0</v>
      </c>
      <c r="M307" s="157"/>
      <c r="N307" s="158"/>
      <c r="O307" s="159"/>
    </row>
    <row r="308" spans="2:15" x14ac:dyDescent="0.25">
      <c r="B308" s="144">
        <v>303</v>
      </c>
      <c r="C308" s="162"/>
      <c r="D308" s="147"/>
      <c r="E308" s="147"/>
      <c r="F308" s="147"/>
      <c r="G308" s="150"/>
      <c r="H308" s="118">
        <f t="shared" si="16"/>
        <v>0</v>
      </c>
      <c r="I308" s="153"/>
      <c r="J308" s="141">
        <f t="shared" si="17"/>
        <v>0</v>
      </c>
      <c r="K308" s="142" t="str">
        <f t="shared" si="19"/>
        <v>NE</v>
      </c>
      <c r="L308" s="143" t="str">
        <f t="shared" si="18"/>
        <v>0</v>
      </c>
      <c r="M308" s="157"/>
      <c r="N308" s="158"/>
      <c r="O308" s="159"/>
    </row>
    <row r="309" spans="2:15" x14ac:dyDescent="0.25">
      <c r="B309" s="140">
        <v>304</v>
      </c>
      <c r="C309" s="162"/>
      <c r="D309" s="147"/>
      <c r="E309" s="147"/>
      <c r="F309" s="147"/>
      <c r="G309" s="150"/>
      <c r="H309" s="118">
        <f t="shared" si="16"/>
        <v>0</v>
      </c>
      <c r="I309" s="153"/>
      <c r="J309" s="141">
        <f t="shared" si="17"/>
        <v>0</v>
      </c>
      <c r="K309" s="142" t="str">
        <f t="shared" si="19"/>
        <v>NE</v>
      </c>
      <c r="L309" s="143" t="str">
        <f t="shared" si="18"/>
        <v>0</v>
      </c>
      <c r="M309" s="157"/>
      <c r="N309" s="158"/>
      <c r="O309" s="159"/>
    </row>
    <row r="310" spans="2:15" x14ac:dyDescent="0.25">
      <c r="B310" s="144">
        <v>305</v>
      </c>
      <c r="C310" s="162"/>
      <c r="D310" s="147"/>
      <c r="E310" s="147"/>
      <c r="F310" s="147"/>
      <c r="G310" s="150"/>
      <c r="H310" s="118">
        <f t="shared" si="16"/>
        <v>0</v>
      </c>
      <c r="I310" s="153"/>
      <c r="J310" s="141">
        <f t="shared" si="17"/>
        <v>0</v>
      </c>
      <c r="K310" s="142" t="str">
        <f t="shared" si="19"/>
        <v>NE</v>
      </c>
      <c r="L310" s="143" t="str">
        <f t="shared" si="18"/>
        <v>0</v>
      </c>
      <c r="M310" s="157"/>
      <c r="N310" s="158"/>
      <c r="O310" s="159"/>
    </row>
    <row r="311" spans="2:15" x14ac:dyDescent="0.25">
      <c r="B311" s="144">
        <v>306</v>
      </c>
      <c r="C311" s="162"/>
      <c r="D311" s="147"/>
      <c r="E311" s="147"/>
      <c r="F311" s="147"/>
      <c r="G311" s="150"/>
      <c r="H311" s="118">
        <f t="shared" si="16"/>
        <v>0</v>
      </c>
      <c r="I311" s="153"/>
      <c r="J311" s="141">
        <f t="shared" si="17"/>
        <v>0</v>
      </c>
      <c r="K311" s="142" t="str">
        <f t="shared" si="19"/>
        <v>NE</v>
      </c>
      <c r="L311" s="143" t="str">
        <f t="shared" si="18"/>
        <v>0</v>
      </c>
      <c r="M311" s="157"/>
      <c r="N311" s="158"/>
      <c r="O311" s="159"/>
    </row>
    <row r="312" spans="2:15" x14ac:dyDescent="0.25">
      <c r="B312" s="140">
        <v>307</v>
      </c>
      <c r="C312" s="162"/>
      <c r="D312" s="147"/>
      <c r="E312" s="147"/>
      <c r="F312" s="147"/>
      <c r="G312" s="150"/>
      <c r="H312" s="118">
        <f t="shared" si="16"/>
        <v>0</v>
      </c>
      <c r="I312" s="153"/>
      <c r="J312" s="141">
        <f t="shared" si="17"/>
        <v>0</v>
      </c>
      <c r="K312" s="142" t="str">
        <f t="shared" si="19"/>
        <v>NE</v>
      </c>
      <c r="L312" s="143" t="str">
        <f t="shared" si="18"/>
        <v>0</v>
      </c>
      <c r="M312" s="157"/>
      <c r="N312" s="158"/>
      <c r="O312" s="159"/>
    </row>
    <row r="313" spans="2:15" x14ac:dyDescent="0.25">
      <c r="B313" s="144">
        <v>308</v>
      </c>
      <c r="C313" s="162"/>
      <c r="D313" s="147"/>
      <c r="E313" s="147"/>
      <c r="F313" s="147"/>
      <c r="G313" s="150"/>
      <c r="H313" s="118">
        <f t="shared" si="16"/>
        <v>0</v>
      </c>
      <c r="I313" s="153"/>
      <c r="J313" s="141">
        <f t="shared" si="17"/>
        <v>0</v>
      </c>
      <c r="K313" s="142" t="str">
        <f t="shared" si="19"/>
        <v>NE</v>
      </c>
      <c r="L313" s="143" t="str">
        <f t="shared" si="18"/>
        <v>0</v>
      </c>
      <c r="M313" s="157"/>
      <c r="N313" s="158"/>
      <c r="O313" s="159"/>
    </row>
    <row r="314" spans="2:15" x14ac:dyDescent="0.25">
      <c r="B314" s="144">
        <v>309</v>
      </c>
      <c r="C314" s="162"/>
      <c r="D314" s="147"/>
      <c r="E314" s="147"/>
      <c r="F314" s="147"/>
      <c r="G314" s="150"/>
      <c r="H314" s="118">
        <f t="shared" si="16"/>
        <v>0</v>
      </c>
      <c r="I314" s="153"/>
      <c r="J314" s="141">
        <f t="shared" si="17"/>
        <v>0</v>
      </c>
      <c r="K314" s="142" t="str">
        <f t="shared" si="19"/>
        <v>NE</v>
      </c>
      <c r="L314" s="143" t="str">
        <f t="shared" si="18"/>
        <v>0</v>
      </c>
      <c r="M314" s="157"/>
      <c r="N314" s="158"/>
      <c r="O314" s="159"/>
    </row>
    <row r="315" spans="2:15" x14ac:dyDescent="0.25">
      <c r="B315" s="140">
        <v>310</v>
      </c>
      <c r="C315" s="162"/>
      <c r="D315" s="147"/>
      <c r="E315" s="147"/>
      <c r="F315" s="147"/>
      <c r="G315" s="150"/>
      <c r="H315" s="118">
        <f t="shared" si="16"/>
        <v>0</v>
      </c>
      <c r="I315" s="153"/>
      <c r="J315" s="141">
        <f t="shared" si="17"/>
        <v>0</v>
      </c>
      <c r="K315" s="142" t="str">
        <f t="shared" si="19"/>
        <v>NE</v>
      </c>
      <c r="L315" s="143" t="str">
        <f t="shared" si="18"/>
        <v>0</v>
      </c>
      <c r="M315" s="157"/>
      <c r="N315" s="158"/>
      <c r="O315" s="159"/>
    </row>
    <row r="316" spans="2:15" x14ac:dyDescent="0.25">
      <c r="B316" s="144">
        <v>311</v>
      </c>
      <c r="C316" s="162"/>
      <c r="D316" s="147"/>
      <c r="E316" s="147"/>
      <c r="F316" s="147"/>
      <c r="G316" s="150"/>
      <c r="H316" s="118">
        <f t="shared" si="16"/>
        <v>0</v>
      </c>
      <c r="I316" s="153"/>
      <c r="J316" s="141">
        <f t="shared" si="17"/>
        <v>0</v>
      </c>
      <c r="K316" s="142" t="str">
        <f t="shared" si="19"/>
        <v>NE</v>
      </c>
      <c r="L316" s="143" t="str">
        <f t="shared" si="18"/>
        <v>0</v>
      </c>
      <c r="M316" s="157"/>
      <c r="N316" s="158"/>
      <c r="O316" s="159"/>
    </row>
    <row r="317" spans="2:15" x14ac:dyDescent="0.25">
      <c r="B317" s="144">
        <v>312</v>
      </c>
      <c r="C317" s="162"/>
      <c r="D317" s="147"/>
      <c r="E317" s="147"/>
      <c r="F317" s="147"/>
      <c r="G317" s="150"/>
      <c r="H317" s="118">
        <f t="shared" si="16"/>
        <v>0</v>
      </c>
      <c r="I317" s="153"/>
      <c r="J317" s="141">
        <f t="shared" si="17"/>
        <v>0</v>
      </c>
      <c r="K317" s="142" t="str">
        <f t="shared" si="19"/>
        <v>NE</v>
      </c>
      <c r="L317" s="143" t="str">
        <f t="shared" si="18"/>
        <v>0</v>
      </c>
      <c r="M317" s="157"/>
      <c r="N317" s="158"/>
      <c r="O317" s="159"/>
    </row>
    <row r="318" spans="2:15" x14ac:dyDescent="0.25">
      <c r="B318" s="140">
        <v>313</v>
      </c>
      <c r="C318" s="162"/>
      <c r="D318" s="147"/>
      <c r="E318" s="147"/>
      <c r="F318" s="147"/>
      <c r="G318" s="150"/>
      <c r="H318" s="118">
        <f t="shared" si="16"/>
        <v>0</v>
      </c>
      <c r="I318" s="153"/>
      <c r="J318" s="141">
        <f t="shared" si="17"/>
        <v>0</v>
      </c>
      <c r="K318" s="142" t="str">
        <f t="shared" si="19"/>
        <v>NE</v>
      </c>
      <c r="L318" s="143" t="str">
        <f t="shared" si="18"/>
        <v>0</v>
      </c>
      <c r="M318" s="157"/>
      <c r="N318" s="158"/>
      <c r="O318" s="159"/>
    </row>
    <row r="319" spans="2:15" x14ac:dyDescent="0.25">
      <c r="B319" s="144">
        <v>314</v>
      </c>
      <c r="C319" s="162"/>
      <c r="D319" s="147"/>
      <c r="E319" s="147"/>
      <c r="F319" s="147"/>
      <c r="G319" s="150"/>
      <c r="H319" s="118">
        <f t="shared" si="16"/>
        <v>0</v>
      </c>
      <c r="I319" s="153"/>
      <c r="J319" s="141">
        <f t="shared" si="17"/>
        <v>0</v>
      </c>
      <c r="K319" s="142" t="str">
        <f t="shared" si="19"/>
        <v>NE</v>
      </c>
      <c r="L319" s="143" t="str">
        <f t="shared" si="18"/>
        <v>0</v>
      </c>
      <c r="M319" s="157"/>
      <c r="N319" s="158"/>
      <c r="O319" s="159"/>
    </row>
    <row r="320" spans="2:15" x14ac:dyDescent="0.25">
      <c r="B320" s="144">
        <v>315</v>
      </c>
      <c r="C320" s="162"/>
      <c r="D320" s="147"/>
      <c r="E320" s="147"/>
      <c r="F320" s="147"/>
      <c r="G320" s="150"/>
      <c r="H320" s="118">
        <f t="shared" si="16"/>
        <v>0</v>
      </c>
      <c r="I320" s="153"/>
      <c r="J320" s="141">
        <f t="shared" si="17"/>
        <v>0</v>
      </c>
      <c r="K320" s="142" t="str">
        <f t="shared" si="19"/>
        <v>NE</v>
      </c>
      <c r="L320" s="143" t="str">
        <f t="shared" si="18"/>
        <v>0</v>
      </c>
      <c r="M320" s="157"/>
      <c r="N320" s="158"/>
      <c r="O320" s="159"/>
    </row>
    <row r="321" spans="2:15" x14ac:dyDescent="0.25">
      <c r="B321" s="140">
        <v>316</v>
      </c>
      <c r="C321" s="162"/>
      <c r="D321" s="147"/>
      <c r="E321" s="147"/>
      <c r="F321" s="147"/>
      <c r="G321" s="150"/>
      <c r="H321" s="118">
        <f t="shared" si="16"/>
        <v>0</v>
      </c>
      <c r="I321" s="153"/>
      <c r="J321" s="141">
        <f t="shared" si="17"/>
        <v>0</v>
      </c>
      <c r="K321" s="142" t="str">
        <f t="shared" si="19"/>
        <v>NE</v>
      </c>
      <c r="L321" s="143" t="str">
        <f t="shared" si="18"/>
        <v>0</v>
      </c>
      <c r="M321" s="157"/>
      <c r="N321" s="158"/>
      <c r="O321" s="159"/>
    </row>
    <row r="322" spans="2:15" x14ac:dyDescent="0.25">
      <c r="B322" s="144">
        <v>317</v>
      </c>
      <c r="C322" s="162"/>
      <c r="D322" s="147"/>
      <c r="E322" s="147"/>
      <c r="F322" s="147"/>
      <c r="G322" s="150"/>
      <c r="H322" s="118">
        <f t="shared" si="16"/>
        <v>0</v>
      </c>
      <c r="I322" s="153"/>
      <c r="J322" s="141">
        <f t="shared" si="17"/>
        <v>0</v>
      </c>
      <c r="K322" s="142" t="str">
        <f t="shared" si="19"/>
        <v>NE</v>
      </c>
      <c r="L322" s="143" t="str">
        <f t="shared" si="18"/>
        <v>0</v>
      </c>
      <c r="M322" s="157"/>
      <c r="N322" s="158"/>
      <c r="O322" s="159"/>
    </row>
    <row r="323" spans="2:15" x14ac:dyDescent="0.25">
      <c r="B323" s="144">
        <v>318</v>
      </c>
      <c r="C323" s="162"/>
      <c r="D323" s="147"/>
      <c r="E323" s="147"/>
      <c r="F323" s="147"/>
      <c r="G323" s="150"/>
      <c r="H323" s="118">
        <f t="shared" si="16"/>
        <v>0</v>
      </c>
      <c r="I323" s="153"/>
      <c r="J323" s="141">
        <f t="shared" si="17"/>
        <v>0</v>
      </c>
      <c r="K323" s="142" t="str">
        <f t="shared" si="19"/>
        <v>NE</v>
      </c>
      <c r="L323" s="143" t="str">
        <f t="shared" si="18"/>
        <v>0</v>
      </c>
      <c r="M323" s="157"/>
      <c r="N323" s="158"/>
      <c r="O323" s="159"/>
    </row>
    <row r="324" spans="2:15" x14ac:dyDescent="0.25">
      <c r="B324" s="140">
        <v>319</v>
      </c>
      <c r="C324" s="162"/>
      <c r="D324" s="147"/>
      <c r="E324" s="147"/>
      <c r="F324" s="147"/>
      <c r="G324" s="150"/>
      <c r="H324" s="118">
        <f t="shared" si="16"/>
        <v>0</v>
      </c>
      <c r="I324" s="153"/>
      <c r="J324" s="141">
        <f t="shared" si="17"/>
        <v>0</v>
      </c>
      <c r="K324" s="142" t="str">
        <f t="shared" si="19"/>
        <v>NE</v>
      </c>
      <c r="L324" s="143" t="str">
        <f t="shared" si="18"/>
        <v>0</v>
      </c>
      <c r="M324" s="157"/>
      <c r="N324" s="158"/>
      <c r="O324" s="159"/>
    </row>
    <row r="325" spans="2:15" x14ac:dyDescent="0.25">
      <c r="B325" s="144">
        <v>320</v>
      </c>
      <c r="C325" s="162"/>
      <c r="D325" s="147"/>
      <c r="E325" s="147"/>
      <c r="F325" s="147"/>
      <c r="G325" s="150"/>
      <c r="H325" s="118">
        <f t="shared" si="16"/>
        <v>0</v>
      </c>
      <c r="I325" s="153"/>
      <c r="J325" s="141">
        <f t="shared" si="17"/>
        <v>0</v>
      </c>
      <c r="K325" s="142" t="str">
        <f t="shared" si="19"/>
        <v>NE</v>
      </c>
      <c r="L325" s="143" t="str">
        <f t="shared" si="18"/>
        <v>0</v>
      </c>
      <c r="M325" s="157"/>
      <c r="N325" s="158"/>
      <c r="O325" s="159"/>
    </row>
    <row r="326" spans="2:15" x14ac:dyDescent="0.25">
      <c r="B326" s="144">
        <v>321</v>
      </c>
      <c r="C326" s="162"/>
      <c r="D326" s="147"/>
      <c r="E326" s="147"/>
      <c r="F326" s="147"/>
      <c r="G326" s="150"/>
      <c r="H326" s="118">
        <f t="shared" ref="H326:H389" si="20">I326*1.21</f>
        <v>0</v>
      </c>
      <c r="I326" s="153"/>
      <c r="J326" s="141">
        <f t="shared" ref="J326:J389" si="21">IF($K$1&lt;G326,"CHYBA",F326*I326)</f>
        <v>0</v>
      </c>
      <c r="K326" s="142" t="str">
        <f t="shared" si="19"/>
        <v>NE</v>
      </c>
      <c r="L326" s="143" t="str">
        <f t="shared" ref="L326:L389" si="22">IF(K326="ANO",J326,"0")</f>
        <v>0</v>
      </c>
      <c r="M326" s="157"/>
      <c r="N326" s="158"/>
      <c r="O326" s="159"/>
    </row>
    <row r="327" spans="2:15" x14ac:dyDescent="0.25">
      <c r="B327" s="140">
        <v>322</v>
      </c>
      <c r="C327" s="162"/>
      <c r="D327" s="147"/>
      <c r="E327" s="147"/>
      <c r="F327" s="147"/>
      <c r="G327" s="150"/>
      <c r="H327" s="118">
        <f t="shared" si="20"/>
        <v>0</v>
      </c>
      <c r="I327" s="153"/>
      <c r="J327" s="141">
        <f t="shared" si="21"/>
        <v>0</v>
      </c>
      <c r="K327" s="142" t="str">
        <f t="shared" ref="K327:K390" si="23">IF(OR(D327="APS LAN",D327="MER LAN",D327="PER", D327="LOG EDI",D327="BOT",D327="MON",D327="4G/5G",D327="SRV 4.0",D327="TAB", D327="LOG 4.0",D327="RUKA",D327="SW",D327="WEB 4.0",D327="BI SW",D327="LIC SW",D327="VIRT SRV4.0",D327="TWIN"),"ANO","NE")</f>
        <v>NE</v>
      </c>
      <c r="L327" s="143" t="str">
        <f t="shared" si="22"/>
        <v>0</v>
      </c>
      <c r="M327" s="157"/>
      <c r="N327" s="158"/>
      <c r="O327" s="159"/>
    </row>
    <row r="328" spans="2:15" x14ac:dyDescent="0.25">
      <c r="B328" s="144">
        <v>323</v>
      </c>
      <c r="C328" s="162"/>
      <c r="D328" s="147"/>
      <c r="E328" s="147"/>
      <c r="F328" s="147"/>
      <c r="G328" s="150"/>
      <c r="H328" s="118">
        <f t="shared" si="20"/>
        <v>0</v>
      </c>
      <c r="I328" s="153"/>
      <c r="J328" s="141">
        <f t="shared" si="21"/>
        <v>0</v>
      </c>
      <c r="K328" s="142" t="str">
        <f t="shared" si="23"/>
        <v>NE</v>
      </c>
      <c r="L328" s="143" t="str">
        <f t="shared" si="22"/>
        <v>0</v>
      </c>
      <c r="M328" s="157"/>
      <c r="N328" s="158"/>
      <c r="O328" s="159"/>
    </row>
    <row r="329" spans="2:15" x14ac:dyDescent="0.25">
      <c r="B329" s="144">
        <v>324</v>
      </c>
      <c r="C329" s="162"/>
      <c r="D329" s="147"/>
      <c r="E329" s="147"/>
      <c r="F329" s="147"/>
      <c r="G329" s="150"/>
      <c r="H329" s="118">
        <f t="shared" si="20"/>
        <v>0</v>
      </c>
      <c r="I329" s="153"/>
      <c r="J329" s="141">
        <f t="shared" si="21"/>
        <v>0</v>
      </c>
      <c r="K329" s="142" t="str">
        <f t="shared" si="23"/>
        <v>NE</v>
      </c>
      <c r="L329" s="143" t="str">
        <f t="shared" si="22"/>
        <v>0</v>
      </c>
      <c r="M329" s="157"/>
      <c r="N329" s="158"/>
      <c r="O329" s="159"/>
    </row>
    <row r="330" spans="2:15" x14ac:dyDescent="0.25">
      <c r="B330" s="140">
        <v>325</v>
      </c>
      <c r="C330" s="162"/>
      <c r="D330" s="147"/>
      <c r="E330" s="147"/>
      <c r="F330" s="147"/>
      <c r="G330" s="150"/>
      <c r="H330" s="118">
        <f t="shared" si="20"/>
        <v>0</v>
      </c>
      <c r="I330" s="153"/>
      <c r="J330" s="141">
        <f t="shared" si="21"/>
        <v>0</v>
      </c>
      <c r="K330" s="142" t="str">
        <f t="shared" si="23"/>
        <v>NE</v>
      </c>
      <c r="L330" s="143" t="str">
        <f t="shared" si="22"/>
        <v>0</v>
      </c>
      <c r="M330" s="157"/>
      <c r="N330" s="158"/>
      <c r="O330" s="159"/>
    </row>
    <row r="331" spans="2:15" x14ac:dyDescent="0.25">
      <c r="B331" s="144">
        <v>326</v>
      </c>
      <c r="C331" s="162"/>
      <c r="D331" s="147"/>
      <c r="E331" s="147"/>
      <c r="F331" s="147"/>
      <c r="G331" s="150"/>
      <c r="H331" s="118">
        <f t="shared" si="20"/>
        <v>0</v>
      </c>
      <c r="I331" s="153"/>
      <c r="J331" s="141">
        <f t="shared" si="21"/>
        <v>0</v>
      </c>
      <c r="K331" s="142" t="str">
        <f t="shared" si="23"/>
        <v>NE</v>
      </c>
      <c r="L331" s="143" t="str">
        <f t="shared" si="22"/>
        <v>0</v>
      </c>
      <c r="M331" s="157"/>
      <c r="N331" s="158"/>
      <c r="O331" s="159"/>
    </row>
    <row r="332" spans="2:15" x14ac:dyDescent="0.25">
      <c r="B332" s="144">
        <v>327</v>
      </c>
      <c r="C332" s="162"/>
      <c r="D332" s="147"/>
      <c r="E332" s="147"/>
      <c r="F332" s="147"/>
      <c r="G332" s="150"/>
      <c r="H332" s="118">
        <f t="shared" si="20"/>
        <v>0</v>
      </c>
      <c r="I332" s="153"/>
      <c r="J332" s="141">
        <f t="shared" si="21"/>
        <v>0</v>
      </c>
      <c r="K332" s="142" t="str">
        <f t="shared" si="23"/>
        <v>NE</v>
      </c>
      <c r="L332" s="143" t="str">
        <f t="shared" si="22"/>
        <v>0</v>
      </c>
      <c r="M332" s="157"/>
      <c r="N332" s="158"/>
      <c r="O332" s="159"/>
    </row>
    <row r="333" spans="2:15" x14ac:dyDescent="0.25">
      <c r="B333" s="140">
        <v>328</v>
      </c>
      <c r="C333" s="162"/>
      <c r="D333" s="147"/>
      <c r="E333" s="147"/>
      <c r="F333" s="147"/>
      <c r="G333" s="150"/>
      <c r="H333" s="118">
        <f t="shared" si="20"/>
        <v>0</v>
      </c>
      <c r="I333" s="153"/>
      <c r="J333" s="141">
        <f t="shared" si="21"/>
        <v>0</v>
      </c>
      <c r="K333" s="142" t="str">
        <f t="shared" si="23"/>
        <v>NE</v>
      </c>
      <c r="L333" s="143" t="str">
        <f t="shared" si="22"/>
        <v>0</v>
      </c>
      <c r="M333" s="157"/>
      <c r="N333" s="158"/>
      <c r="O333" s="159"/>
    </row>
    <row r="334" spans="2:15" x14ac:dyDescent="0.25">
      <c r="B334" s="144">
        <v>329</v>
      </c>
      <c r="C334" s="162"/>
      <c r="D334" s="147"/>
      <c r="E334" s="147"/>
      <c r="F334" s="147"/>
      <c r="G334" s="150"/>
      <c r="H334" s="118">
        <f t="shared" si="20"/>
        <v>0</v>
      </c>
      <c r="I334" s="153"/>
      <c r="J334" s="141">
        <f t="shared" si="21"/>
        <v>0</v>
      </c>
      <c r="K334" s="142" t="str">
        <f t="shared" si="23"/>
        <v>NE</v>
      </c>
      <c r="L334" s="143" t="str">
        <f t="shared" si="22"/>
        <v>0</v>
      </c>
      <c r="M334" s="157"/>
      <c r="N334" s="158"/>
      <c r="O334" s="159"/>
    </row>
    <row r="335" spans="2:15" x14ac:dyDescent="0.25">
      <c r="B335" s="144">
        <v>330</v>
      </c>
      <c r="C335" s="162"/>
      <c r="D335" s="147"/>
      <c r="E335" s="147"/>
      <c r="F335" s="147"/>
      <c r="G335" s="150"/>
      <c r="H335" s="118">
        <f t="shared" si="20"/>
        <v>0</v>
      </c>
      <c r="I335" s="153"/>
      <c r="J335" s="141">
        <f t="shared" si="21"/>
        <v>0</v>
      </c>
      <c r="K335" s="142" t="str">
        <f t="shared" si="23"/>
        <v>NE</v>
      </c>
      <c r="L335" s="143" t="str">
        <f t="shared" si="22"/>
        <v>0</v>
      </c>
      <c r="M335" s="157"/>
      <c r="N335" s="158"/>
      <c r="O335" s="159"/>
    </row>
    <row r="336" spans="2:15" x14ac:dyDescent="0.25">
      <c r="B336" s="140">
        <v>331</v>
      </c>
      <c r="C336" s="162"/>
      <c r="D336" s="147"/>
      <c r="E336" s="147"/>
      <c r="F336" s="147"/>
      <c r="G336" s="150"/>
      <c r="H336" s="118">
        <f t="shared" si="20"/>
        <v>0</v>
      </c>
      <c r="I336" s="153"/>
      <c r="J336" s="141">
        <f t="shared" si="21"/>
        <v>0</v>
      </c>
      <c r="K336" s="142" t="str">
        <f t="shared" si="23"/>
        <v>NE</v>
      </c>
      <c r="L336" s="143" t="str">
        <f t="shared" si="22"/>
        <v>0</v>
      </c>
      <c r="M336" s="157"/>
      <c r="N336" s="158"/>
      <c r="O336" s="159"/>
    </row>
    <row r="337" spans="2:15" x14ac:dyDescent="0.25">
      <c r="B337" s="144">
        <v>332</v>
      </c>
      <c r="C337" s="162"/>
      <c r="D337" s="147"/>
      <c r="E337" s="147"/>
      <c r="F337" s="147"/>
      <c r="G337" s="150"/>
      <c r="H337" s="118">
        <f t="shared" si="20"/>
        <v>0</v>
      </c>
      <c r="I337" s="153"/>
      <c r="J337" s="141">
        <f t="shared" si="21"/>
        <v>0</v>
      </c>
      <c r="K337" s="142" t="str">
        <f t="shared" si="23"/>
        <v>NE</v>
      </c>
      <c r="L337" s="143" t="str">
        <f t="shared" si="22"/>
        <v>0</v>
      </c>
      <c r="M337" s="157"/>
      <c r="N337" s="158"/>
      <c r="O337" s="159"/>
    </row>
    <row r="338" spans="2:15" x14ac:dyDescent="0.25">
      <c r="B338" s="144">
        <v>333</v>
      </c>
      <c r="C338" s="162"/>
      <c r="D338" s="147"/>
      <c r="E338" s="147"/>
      <c r="F338" s="147"/>
      <c r="G338" s="150"/>
      <c r="H338" s="118">
        <f t="shared" si="20"/>
        <v>0</v>
      </c>
      <c r="I338" s="153"/>
      <c r="J338" s="141">
        <f t="shared" si="21"/>
        <v>0</v>
      </c>
      <c r="K338" s="142" t="str">
        <f t="shared" si="23"/>
        <v>NE</v>
      </c>
      <c r="L338" s="143" t="str">
        <f t="shared" si="22"/>
        <v>0</v>
      </c>
      <c r="M338" s="157"/>
      <c r="N338" s="158"/>
      <c r="O338" s="159"/>
    </row>
    <row r="339" spans="2:15" x14ac:dyDescent="0.25">
      <c r="B339" s="140">
        <v>334</v>
      </c>
      <c r="C339" s="162"/>
      <c r="D339" s="147"/>
      <c r="E339" s="147"/>
      <c r="F339" s="147"/>
      <c r="G339" s="150"/>
      <c r="H339" s="118">
        <f t="shared" si="20"/>
        <v>0</v>
      </c>
      <c r="I339" s="153"/>
      <c r="J339" s="141">
        <f t="shared" si="21"/>
        <v>0</v>
      </c>
      <c r="K339" s="142" t="str">
        <f t="shared" si="23"/>
        <v>NE</v>
      </c>
      <c r="L339" s="143" t="str">
        <f t="shared" si="22"/>
        <v>0</v>
      </c>
      <c r="M339" s="157"/>
      <c r="N339" s="158"/>
      <c r="O339" s="159"/>
    </row>
    <row r="340" spans="2:15" x14ac:dyDescent="0.25">
      <c r="B340" s="144">
        <v>335</v>
      </c>
      <c r="C340" s="162"/>
      <c r="D340" s="147"/>
      <c r="E340" s="147"/>
      <c r="F340" s="147"/>
      <c r="G340" s="150"/>
      <c r="H340" s="118">
        <f t="shared" si="20"/>
        <v>0</v>
      </c>
      <c r="I340" s="153"/>
      <c r="J340" s="141">
        <f t="shared" si="21"/>
        <v>0</v>
      </c>
      <c r="K340" s="142" t="str">
        <f t="shared" si="23"/>
        <v>NE</v>
      </c>
      <c r="L340" s="143" t="str">
        <f t="shared" si="22"/>
        <v>0</v>
      </c>
      <c r="M340" s="157"/>
      <c r="N340" s="158"/>
      <c r="O340" s="159"/>
    </row>
    <row r="341" spans="2:15" x14ac:dyDescent="0.25">
      <c r="B341" s="144">
        <v>336</v>
      </c>
      <c r="C341" s="162"/>
      <c r="D341" s="147"/>
      <c r="E341" s="147"/>
      <c r="F341" s="147"/>
      <c r="G341" s="150"/>
      <c r="H341" s="118">
        <f t="shared" si="20"/>
        <v>0</v>
      </c>
      <c r="I341" s="153"/>
      <c r="J341" s="141">
        <f t="shared" si="21"/>
        <v>0</v>
      </c>
      <c r="K341" s="142" t="str">
        <f t="shared" si="23"/>
        <v>NE</v>
      </c>
      <c r="L341" s="143" t="str">
        <f t="shared" si="22"/>
        <v>0</v>
      </c>
      <c r="M341" s="157"/>
      <c r="N341" s="158"/>
      <c r="O341" s="159"/>
    </row>
    <row r="342" spans="2:15" x14ac:dyDescent="0.25">
      <c r="B342" s="140">
        <v>337</v>
      </c>
      <c r="C342" s="162"/>
      <c r="D342" s="147"/>
      <c r="E342" s="147"/>
      <c r="F342" s="147"/>
      <c r="G342" s="150"/>
      <c r="H342" s="118">
        <f t="shared" si="20"/>
        <v>0</v>
      </c>
      <c r="I342" s="153"/>
      <c r="J342" s="141">
        <f t="shared" si="21"/>
        <v>0</v>
      </c>
      <c r="K342" s="142" t="str">
        <f t="shared" si="23"/>
        <v>NE</v>
      </c>
      <c r="L342" s="143" t="str">
        <f t="shared" si="22"/>
        <v>0</v>
      </c>
      <c r="M342" s="157"/>
      <c r="N342" s="158"/>
      <c r="O342" s="159"/>
    </row>
    <row r="343" spans="2:15" x14ac:dyDescent="0.25">
      <c r="B343" s="144">
        <v>338</v>
      </c>
      <c r="C343" s="162"/>
      <c r="D343" s="147"/>
      <c r="E343" s="147"/>
      <c r="F343" s="147"/>
      <c r="G343" s="150"/>
      <c r="H343" s="118">
        <f t="shared" si="20"/>
        <v>0</v>
      </c>
      <c r="I343" s="153"/>
      <c r="J343" s="141">
        <f t="shared" si="21"/>
        <v>0</v>
      </c>
      <c r="K343" s="142" t="str">
        <f t="shared" si="23"/>
        <v>NE</v>
      </c>
      <c r="L343" s="143" t="str">
        <f t="shared" si="22"/>
        <v>0</v>
      </c>
      <c r="M343" s="157"/>
      <c r="N343" s="158"/>
      <c r="O343" s="159"/>
    </row>
    <row r="344" spans="2:15" x14ac:dyDescent="0.25">
      <c r="B344" s="144">
        <v>339</v>
      </c>
      <c r="C344" s="162"/>
      <c r="D344" s="147"/>
      <c r="E344" s="147"/>
      <c r="F344" s="147"/>
      <c r="G344" s="150"/>
      <c r="H344" s="118">
        <f t="shared" si="20"/>
        <v>0</v>
      </c>
      <c r="I344" s="153"/>
      <c r="J344" s="141">
        <f t="shared" si="21"/>
        <v>0</v>
      </c>
      <c r="K344" s="142" t="str">
        <f t="shared" si="23"/>
        <v>NE</v>
      </c>
      <c r="L344" s="143" t="str">
        <f t="shared" si="22"/>
        <v>0</v>
      </c>
      <c r="M344" s="157"/>
      <c r="N344" s="158"/>
      <c r="O344" s="159"/>
    </row>
    <row r="345" spans="2:15" x14ac:dyDescent="0.25">
      <c r="B345" s="140">
        <v>340</v>
      </c>
      <c r="C345" s="162"/>
      <c r="D345" s="147"/>
      <c r="E345" s="147"/>
      <c r="F345" s="147"/>
      <c r="G345" s="150"/>
      <c r="H345" s="118">
        <f t="shared" si="20"/>
        <v>0</v>
      </c>
      <c r="I345" s="153"/>
      <c r="J345" s="141">
        <f t="shared" si="21"/>
        <v>0</v>
      </c>
      <c r="K345" s="142" t="str">
        <f t="shared" si="23"/>
        <v>NE</v>
      </c>
      <c r="L345" s="143" t="str">
        <f t="shared" si="22"/>
        <v>0</v>
      </c>
      <c r="M345" s="157"/>
      <c r="N345" s="158"/>
      <c r="O345" s="159"/>
    </row>
    <row r="346" spans="2:15" x14ac:dyDescent="0.25">
      <c r="B346" s="144">
        <v>341</v>
      </c>
      <c r="C346" s="162"/>
      <c r="D346" s="147"/>
      <c r="E346" s="147"/>
      <c r="F346" s="147"/>
      <c r="G346" s="150"/>
      <c r="H346" s="118">
        <f t="shared" si="20"/>
        <v>0</v>
      </c>
      <c r="I346" s="153"/>
      <c r="J346" s="141">
        <f t="shared" si="21"/>
        <v>0</v>
      </c>
      <c r="K346" s="142" t="str">
        <f t="shared" si="23"/>
        <v>NE</v>
      </c>
      <c r="L346" s="143" t="str">
        <f t="shared" si="22"/>
        <v>0</v>
      </c>
      <c r="M346" s="157"/>
      <c r="N346" s="158"/>
      <c r="O346" s="159"/>
    </row>
    <row r="347" spans="2:15" x14ac:dyDescent="0.25">
      <c r="B347" s="144">
        <v>342</v>
      </c>
      <c r="C347" s="162"/>
      <c r="D347" s="147"/>
      <c r="E347" s="147"/>
      <c r="F347" s="147"/>
      <c r="G347" s="150"/>
      <c r="H347" s="118">
        <f t="shared" si="20"/>
        <v>0</v>
      </c>
      <c r="I347" s="153"/>
      <c r="J347" s="141">
        <f t="shared" si="21"/>
        <v>0</v>
      </c>
      <c r="K347" s="142" t="str">
        <f t="shared" si="23"/>
        <v>NE</v>
      </c>
      <c r="L347" s="143" t="str">
        <f t="shared" si="22"/>
        <v>0</v>
      </c>
      <c r="M347" s="157"/>
      <c r="N347" s="158"/>
      <c r="O347" s="159"/>
    </row>
    <row r="348" spans="2:15" x14ac:dyDescent="0.25">
      <c r="B348" s="140">
        <v>343</v>
      </c>
      <c r="C348" s="162"/>
      <c r="D348" s="147"/>
      <c r="E348" s="147"/>
      <c r="F348" s="147"/>
      <c r="G348" s="150"/>
      <c r="H348" s="118">
        <f t="shared" si="20"/>
        <v>0</v>
      </c>
      <c r="I348" s="153"/>
      <c r="J348" s="141">
        <f t="shared" si="21"/>
        <v>0</v>
      </c>
      <c r="K348" s="142" t="str">
        <f t="shared" si="23"/>
        <v>NE</v>
      </c>
      <c r="L348" s="143" t="str">
        <f t="shared" si="22"/>
        <v>0</v>
      </c>
      <c r="M348" s="157"/>
      <c r="N348" s="158"/>
      <c r="O348" s="159"/>
    </row>
    <row r="349" spans="2:15" x14ac:dyDescent="0.25">
      <c r="B349" s="144">
        <v>344</v>
      </c>
      <c r="C349" s="162"/>
      <c r="D349" s="147"/>
      <c r="E349" s="147"/>
      <c r="F349" s="147"/>
      <c r="G349" s="150"/>
      <c r="H349" s="118">
        <f t="shared" si="20"/>
        <v>0</v>
      </c>
      <c r="I349" s="153"/>
      <c r="J349" s="141">
        <f t="shared" si="21"/>
        <v>0</v>
      </c>
      <c r="K349" s="142" t="str">
        <f t="shared" si="23"/>
        <v>NE</v>
      </c>
      <c r="L349" s="143" t="str">
        <f t="shared" si="22"/>
        <v>0</v>
      </c>
      <c r="M349" s="157"/>
      <c r="N349" s="158"/>
      <c r="O349" s="159"/>
    </row>
    <row r="350" spans="2:15" x14ac:dyDescent="0.25">
      <c r="B350" s="144">
        <v>345</v>
      </c>
      <c r="C350" s="162"/>
      <c r="D350" s="147"/>
      <c r="E350" s="147"/>
      <c r="F350" s="147"/>
      <c r="G350" s="150"/>
      <c r="H350" s="118">
        <f t="shared" si="20"/>
        <v>0</v>
      </c>
      <c r="I350" s="153"/>
      <c r="J350" s="141">
        <f t="shared" si="21"/>
        <v>0</v>
      </c>
      <c r="K350" s="142" t="str">
        <f t="shared" si="23"/>
        <v>NE</v>
      </c>
      <c r="L350" s="143" t="str">
        <f t="shared" si="22"/>
        <v>0</v>
      </c>
      <c r="M350" s="157"/>
      <c r="N350" s="158"/>
      <c r="O350" s="159"/>
    </row>
    <row r="351" spans="2:15" x14ac:dyDescent="0.25">
      <c r="B351" s="140">
        <v>346</v>
      </c>
      <c r="C351" s="162"/>
      <c r="D351" s="147"/>
      <c r="E351" s="147"/>
      <c r="F351" s="147"/>
      <c r="G351" s="150"/>
      <c r="H351" s="118">
        <f t="shared" si="20"/>
        <v>0</v>
      </c>
      <c r="I351" s="153"/>
      <c r="J351" s="141">
        <f t="shared" si="21"/>
        <v>0</v>
      </c>
      <c r="K351" s="142" t="str">
        <f t="shared" si="23"/>
        <v>NE</v>
      </c>
      <c r="L351" s="143" t="str">
        <f t="shared" si="22"/>
        <v>0</v>
      </c>
      <c r="M351" s="157"/>
      <c r="N351" s="158"/>
      <c r="O351" s="159"/>
    </row>
    <row r="352" spans="2:15" x14ac:dyDescent="0.25">
      <c r="B352" s="144">
        <v>347</v>
      </c>
      <c r="C352" s="162"/>
      <c r="D352" s="147"/>
      <c r="E352" s="147"/>
      <c r="F352" s="147"/>
      <c r="G352" s="150"/>
      <c r="H352" s="118">
        <f t="shared" si="20"/>
        <v>0</v>
      </c>
      <c r="I352" s="153"/>
      <c r="J352" s="141">
        <f t="shared" si="21"/>
        <v>0</v>
      </c>
      <c r="K352" s="142" t="str">
        <f t="shared" si="23"/>
        <v>NE</v>
      </c>
      <c r="L352" s="143" t="str">
        <f t="shared" si="22"/>
        <v>0</v>
      </c>
      <c r="M352" s="157"/>
      <c r="N352" s="158"/>
      <c r="O352" s="159"/>
    </row>
    <row r="353" spans="2:15" x14ac:dyDescent="0.25">
      <c r="B353" s="144">
        <v>348</v>
      </c>
      <c r="C353" s="162"/>
      <c r="D353" s="147"/>
      <c r="E353" s="147"/>
      <c r="F353" s="147"/>
      <c r="G353" s="150"/>
      <c r="H353" s="118">
        <f t="shared" si="20"/>
        <v>0</v>
      </c>
      <c r="I353" s="153"/>
      <c r="J353" s="141">
        <f t="shared" si="21"/>
        <v>0</v>
      </c>
      <c r="K353" s="142" t="str">
        <f t="shared" si="23"/>
        <v>NE</v>
      </c>
      <c r="L353" s="143" t="str">
        <f t="shared" si="22"/>
        <v>0</v>
      </c>
      <c r="M353" s="157"/>
      <c r="N353" s="158"/>
      <c r="O353" s="159"/>
    </row>
    <row r="354" spans="2:15" x14ac:dyDescent="0.25">
      <c r="B354" s="140">
        <v>349</v>
      </c>
      <c r="C354" s="162"/>
      <c r="D354" s="147"/>
      <c r="E354" s="147"/>
      <c r="F354" s="147"/>
      <c r="G354" s="150"/>
      <c r="H354" s="118">
        <f t="shared" si="20"/>
        <v>0</v>
      </c>
      <c r="I354" s="153"/>
      <c r="J354" s="141">
        <f t="shared" si="21"/>
        <v>0</v>
      </c>
      <c r="K354" s="142" t="str">
        <f t="shared" si="23"/>
        <v>NE</v>
      </c>
      <c r="L354" s="143" t="str">
        <f t="shared" si="22"/>
        <v>0</v>
      </c>
      <c r="M354" s="157"/>
      <c r="N354" s="158"/>
      <c r="O354" s="159"/>
    </row>
    <row r="355" spans="2:15" x14ac:dyDescent="0.25">
      <c r="B355" s="144">
        <v>350</v>
      </c>
      <c r="C355" s="162"/>
      <c r="D355" s="147"/>
      <c r="E355" s="147"/>
      <c r="F355" s="147"/>
      <c r="G355" s="150"/>
      <c r="H355" s="118">
        <f t="shared" si="20"/>
        <v>0</v>
      </c>
      <c r="I355" s="153"/>
      <c r="J355" s="141">
        <f t="shared" si="21"/>
        <v>0</v>
      </c>
      <c r="K355" s="142" t="str">
        <f t="shared" si="23"/>
        <v>NE</v>
      </c>
      <c r="L355" s="143" t="str">
        <f t="shared" si="22"/>
        <v>0</v>
      </c>
      <c r="M355" s="157"/>
      <c r="N355" s="158"/>
      <c r="O355" s="159"/>
    </row>
    <row r="356" spans="2:15" x14ac:dyDescent="0.25">
      <c r="B356" s="144">
        <v>351</v>
      </c>
      <c r="C356" s="162"/>
      <c r="D356" s="147"/>
      <c r="E356" s="147"/>
      <c r="F356" s="147"/>
      <c r="G356" s="150"/>
      <c r="H356" s="118">
        <f t="shared" si="20"/>
        <v>0</v>
      </c>
      <c r="I356" s="153"/>
      <c r="J356" s="141">
        <f t="shared" si="21"/>
        <v>0</v>
      </c>
      <c r="K356" s="142" t="str">
        <f t="shared" si="23"/>
        <v>NE</v>
      </c>
      <c r="L356" s="143" t="str">
        <f t="shared" si="22"/>
        <v>0</v>
      </c>
      <c r="M356" s="157"/>
      <c r="N356" s="158"/>
      <c r="O356" s="159"/>
    </row>
    <row r="357" spans="2:15" x14ac:dyDescent="0.25">
      <c r="B357" s="140">
        <v>352</v>
      </c>
      <c r="C357" s="162"/>
      <c r="D357" s="147"/>
      <c r="E357" s="147"/>
      <c r="F357" s="147"/>
      <c r="G357" s="150"/>
      <c r="H357" s="118">
        <f t="shared" si="20"/>
        <v>0</v>
      </c>
      <c r="I357" s="153"/>
      <c r="J357" s="141">
        <f t="shared" si="21"/>
        <v>0</v>
      </c>
      <c r="K357" s="142" t="str">
        <f t="shared" si="23"/>
        <v>NE</v>
      </c>
      <c r="L357" s="143" t="str">
        <f t="shared" si="22"/>
        <v>0</v>
      </c>
      <c r="M357" s="157"/>
      <c r="N357" s="158"/>
      <c r="O357" s="159"/>
    </row>
    <row r="358" spans="2:15" x14ac:dyDescent="0.25">
      <c r="B358" s="144">
        <v>353</v>
      </c>
      <c r="C358" s="162"/>
      <c r="D358" s="147"/>
      <c r="E358" s="147"/>
      <c r="F358" s="147"/>
      <c r="G358" s="150"/>
      <c r="H358" s="118">
        <f t="shared" si="20"/>
        <v>0</v>
      </c>
      <c r="I358" s="153"/>
      <c r="J358" s="141">
        <f t="shared" si="21"/>
        <v>0</v>
      </c>
      <c r="K358" s="142" t="str">
        <f t="shared" si="23"/>
        <v>NE</v>
      </c>
      <c r="L358" s="143" t="str">
        <f t="shared" si="22"/>
        <v>0</v>
      </c>
      <c r="M358" s="157"/>
      <c r="N358" s="158"/>
      <c r="O358" s="159"/>
    </row>
    <row r="359" spans="2:15" x14ac:dyDescent="0.25">
      <c r="B359" s="144">
        <v>354</v>
      </c>
      <c r="C359" s="162"/>
      <c r="D359" s="147"/>
      <c r="E359" s="147"/>
      <c r="F359" s="147"/>
      <c r="G359" s="150"/>
      <c r="H359" s="118">
        <f t="shared" si="20"/>
        <v>0</v>
      </c>
      <c r="I359" s="153"/>
      <c r="J359" s="141">
        <f t="shared" si="21"/>
        <v>0</v>
      </c>
      <c r="K359" s="142" t="str">
        <f t="shared" si="23"/>
        <v>NE</v>
      </c>
      <c r="L359" s="143" t="str">
        <f t="shared" si="22"/>
        <v>0</v>
      </c>
      <c r="M359" s="157"/>
      <c r="N359" s="158"/>
      <c r="O359" s="159"/>
    </row>
    <row r="360" spans="2:15" x14ac:dyDescent="0.25">
      <c r="B360" s="140">
        <v>355</v>
      </c>
      <c r="C360" s="162"/>
      <c r="D360" s="147"/>
      <c r="E360" s="147"/>
      <c r="F360" s="147"/>
      <c r="G360" s="150"/>
      <c r="H360" s="118">
        <f t="shared" si="20"/>
        <v>0</v>
      </c>
      <c r="I360" s="153"/>
      <c r="J360" s="141">
        <f t="shared" si="21"/>
        <v>0</v>
      </c>
      <c r="K360" s="142" t="str">
        <f t="shared" si="23"/>
        <v>NE</v>
      </c>
      <c r="L360" s="143" t="str">
        <f t="shared" si="22"/>
        <v>0</v>
      </c>
      <c r="M360" s="157"/>
      <c r="N360" s="158"/>
      <c r="O360" s="159"/>
    </row>
    <row r="361" spans="2:15" x14ac:dyDescent="0.25">
      <c r="B361" s="144">
        <v>356</v>
      </c>
      <c r="C361" s="162"/>
      <c r="D361" s="147"/>
      <c r="E361" s="147"/>
      <c r="F361" s="147"/>
      <c r="G361" s="150"/>
      <c r="H361" s="118">
        <f t="shared" si="20"/>
        <v>0</v>
      </c>
      <c r="I361" s="153"/>
      <c r="J361" s="141">
        <f t="shared" si="21"/>
        <v>0</v>
      </c>
      <c r="K361" s="142" t="str">
        <f t="shared" si="23"/>
        <v>NE</v>
      </c>
      <c r="L361" s="143" t="str">
        <f t="shared" si="22"/>
        <v>0</v>
      </c>
      <c r="M361" s="157"/>
      <c r="N361" s="158"/>
      <c r="O361" s="159"/>
    </row>
    <row r="362" spans="2:15" x14ac:dyDescent="0.25">
      <c r="B362" s="144">
        <v>357</v>
      </c>
      <c r="C362" s="162"/>
      <c r="D362" s="147"/>
      <c r="E362" s="147"/>
      <c r="F362" s="147"/>
      <c r="G362" s="150"/>
      <c r="H362" s="118">
        <f t="shared" si="20"/>
        <v>0</v>
      </c>
      <c r="I362" s="153"/>
      <c r="J362" s="141">
        <f t="shared" si="21"/>
        <v>0</v>
      </c>
      <c r="K362" s="142" t="str">
        <f t="shared" si="23"/>
        <v>NE</v>
      </c>
      <c r="L362" s="143" t="str">
        <f t="shared" si="22"/>
        <v>0</v>
      </c>
      <c r="M362" s="157"/>
      <c r="N362" s="158"/>
      <c r="O362" s="159"/>
    </row>
    <row r="363" spans="2:15" x14ac:dyDescent="0.25">
      <c r="B363" s="140">
        <v>358</v>
      </c>
      <c r="C363" s="162"/>
      <c r="D363" s="147"/>
      <c r="E363" s="147"/>
      <c r="F363" s="147"/>
      <c r="G363" s="150"/>
      <c r="H363" s="118">
        <f t="shared" si="20"/>
        <v>0</v>
      </c>
      <c r="I363" s="153"/>
      <c r="J363" s="141">
        <f t="shared" si="21"/>
        <v>0</v>
      </c>
      <c r="K363" s="142" t="str">
        <f t="shared" si="23"/>
        <v>NE</v>
      </c>
      <c r="L363" s="143" t="str">
        <f t="shared" si="22"/>
        <v>0</v>
      </c>
      <c r="M363" s="157"/>
      <c r="N363" s="158"/>
      <c r="O363" s="159"/>
    </row>
    <row r="364" spans="2:15" x14ac:dyDescent="0.25">
      <c r="B364" s="144">
        <v>359</v>
      </c>
      <c r="C364" s="162"/>
      <c r="D364" s="147"/>
      <c r="E364" s="147"/>
      <c r="F364" s="147"/>
      <c r="G364" s="150"/>
      <c r="H364" s="118">
        <f t="shared" si="20"/>
        <v>0</v>
      </c>
      <c r="I364" s="153"/>
      <c r="J364" s="141">
        <f t="shared" si="21"/>
        <v>0</v>
      </c>
      <c r="K364" s="142" t="str">
        <f t="shared" si="23"/>
        <v>NE</v>
      </c>
      <c r="L364" s="143" t="str">
        <f t="shared" si="22"/>
        <v>0</v>
      </c>
      <c r="M364" s="157"/>
      <c r="N364" s="158"/>
      <c r="O364" s="159"/>
    </row>
    <row r="365" spans="2:15" x14ac:dyDescent="0.25">
      <c r="B365" s="144">
        <v>360</v>
      </c>
      <c r="C365" s="162"/>
      <c r="D365" s="147"/>
      <c r="E365" s="147"/>
      <c r="F365" s="147"/>
      <c r="G365" s="150"/>
      <c r="H365" s="118">
        <f t="shared" si="20"/>
        <v>0</v>
      </c>
      <c r="I365" s="153"/>
      <c r="J365" s="141">
        <f t="shared" si="21"/>
        <v>0</v>
      </c>
      <c r="K365" s="142" t="str">
        <f t="shared" si="23"/>
        <v>NE</v>
      </c>
      <c r="L365" s="143" t="str">
        <f t="shared" si="22"/>
        <v>0</v>
      </c>
      <c r="M365" s="157"/>
      <c r="N365" s="158"/>
      <c r="O365" s="159"/>
    </row>
    <row r="366" spans="2:15" x14ac:dyDescent="0.25">
      <c r="B366" s="140">
        <v>361</v>
      </c>
      <c r="C366" s="162"/>
      <c r="D366" s="147"/>
      <c r="E366" s="147"/>
      <c r="F366" s="147"/>
      <c r="G366" s="150"/>
      <c r="H366" s="118">
        <f t="shared" si="20"/>
        <v>0</v>
      </c>
      <c r="I366" s="153"/>
      <c r="J366" s="141">
        <f t="shared" si="21"/>
        <v>0</v>
      </c>
      <c r="K366" s="142" t="str">
        <f t="shared" si="23"/>
        <v>NE</v>
      </c>
      <c r="L366" s="143" t="str">
        <f t="shared" si="22"/>
        <v>0</v>
      </c>
      <c r="M366" s="157"/>
      <c r="N366" s="158"/>
      <c r="O366" s="159"/>
    </row>
    <row r="367" spans="2:15" x14ac:dyDescent="0.25">
      <c r="B367" s="144">
        <v>362</v>
      </c>
      <c r="C367" s="162"/>
      <c r="D367" s="147"/>
      <c r="E367" s="147"/>
      <c r="F367" s="147"/>
      <c r="G367" s="150"/>
      <c r="H367" s="118">
        <f t="shared" si="20"/>
        <v>0</v>
      </c>
      <c r="I367" s="153"/>
      <c r="J367" s="141">
        <f t="shared" si="21"/>
        <v>0</v>
      </c>
      <c r="K367" s="142" t="str">
        <f t="shared" si="23"/>
        <v>NE</v>
      </c>
      <c r="L367" s="143" t="str">
        <f t="shared" si="22"/>
        <v>0</v>
      </c>
      <c r="M367" s="157"/>
      <c r="N367" s="158"/>
      <c r="O367" s="159"/>
    </row>
    <row r="368" spans="2:15" x14ac:dyDescent="0.25">
      <c r="B368" s="144">
        <v>363</v>
      </c>
      <c r="C368" s="162"/>
      <c r="D368" s="147"/>
      <c r="E368" s="147"/>
      <c r="F368" s="147"/>
      <c r="G368" s="150"/>
      <c r="H368" s="118">
        <f t="shared" si="20"/>
        <v>0</v>
      </c>
      <c r="I368" s="153"/>
      <c r="J368" s="141">
        <f t="shared" si="21"/>
        <v>0</v>
      </c>
      <c r="K368" s="142" t="str">
        <f t="shared" si="23"/>
        <v>NE</v>
      </c>
      <c r="L368" s="143" t="str">
        <f t="shared" si="22"/>
        <v>0</v>
      </c>
      <c r="M368" s="157"/>
      <c r="N368" s="158"/>
      <c r="O368" s="159"/>
    </row>
    <row r="369" spans="2:15" x14ac:dyDescent="0.25">
      <c r="B369" s="140">
        <v>364</v>
      </c>
      <c r="C369" s="162"/>
      <c r="D369" s="147"/>
      <c r="E369" s="147"/>
      <c r="F369" s="147"/>
      <c r="G369" s="150"/>
      <c r="H369" s="118">
        <f t="shared" si="20"/>
        <v>0</v>
      </c>
      <c r="I369" s="153"/>
      <c r="J369" s="141">
        <f t="shared" si="21"/>
        <v>0</v>
      </c>
      <c r="K369" s="142" t="str">
        <f t="shared" si="23"/>
        <v>NE</v>
      </c>
      <c r="L369" s="143" t="str">
        <f t="shared" si="22"/>
        <v>0</v>
      </c>
      <c r="M369" s="157"/>
      <c r="N369" s="158"/>
      <c r="O369" s="159"/>
    </row>
    <row r="370" spans="2:15" x14ac:dyDescent="0.25">
      <c r="B370" s="144">
        <v>365</v>
      </c>
      <c r="C370" s="162"/>
      <c r="D370" s="147"/>
      <c r="E370" s="147"/>
      <c r="F370" s="147"/>
      <c r="G370" s="150"/>
      <c r="H370" s="118">
        <f t="shared" si="20"/>
        <v>0</v>
      </c>
      <c r="I370" s="153"/>
      <c r="J370" s="141">
        <f t="shared" si="21"/>
        <v>0</v>
      </c>
      <c r="K370" s="142" t="str">
        <f t="shared" si="23"/>
        <v>NE</v>
      </c>
      <c r="L370" s="143" t="str">
        <f t="shared" si="22"/>
        <v>0</v>
      </c>
      <c r="M370" s="157"/>
      <c r="N370" s="158"/>
      <c r="O370" s="159"/>
    </row>
    <row r="371" spans="2:15" x14ac:dyDescent="0.25">
      <c r="B371" s="144">
        <v>366</v>
      </c>
      <c r="C371" s="162"/>
      <c r="D371" s="147"/>
      <c r="E371" s="147"/>
      <c r="F371" s="147"/>
      <c r="G371" s="150"/>
      <c r="H371" s="118">
        <f t="shared" si="20"/>
        <v>0</v>
      </c>
      <c r="I371" s="153"/>
      <c r="J371" s="141">
        <f t="shared" si="21"/>
        <v>0</v>
      </c>
      <c r="K371" s="142" t="str">
        <f t="shared" si="23"/>
        <v>NE</v>
      </c>
      <c r="L371" s="143" t="str">
        <f t="shared" si="22"/>
        <v>0</v>
      </c>
      <c r="M371" s="157"/>
      <c r="N371" s="158"/>
      <c r="O371" s="159"/>
    </row>
    <row r="372" spans="2:15" x14ac:dyDescent="0.25">
      <c r="B372" s="140">
        <v>367</v>
      </c>
      <c r="C372" s="162"/>
      <c r="D372" s="147"/>
      <c r="E372" s="147"/>
      <c r="F372" s="147"/>
      <c r="G372" s="150"/>
      <c r="H372" s="118">
        <f t="shared" si="20"/>
        <v>0</v>
      </c>
      <c r="I372" s="153"/>
      <c r="J372" s="141">
        <f t="shared" si="21"/>
        <v>0</v>
      </c>
      <c r="K372" s="142" t="str">
        <f t="shared" si="23"/>
        <v>NE</v>
      </c>
      <c r="L372" s="143" t="str">
        <f t="shared" si="22"/>
        <v>0</v>
      </c>
      <c r="M372" s="157"/>
      <c r="N372" s="158"/>
      <c r="O372" s="159"/>
    </row>
    <row r="373" spans="2:15" x14ac:dyDescent="0.25">
      <c r="B373" s="144">
        <v>368</v>
      </c>
      <c r="C373" s="162"/>
      <c r="D373" s="147"/>
      <c r="E373" s="147"/>
      <c r="F373" s="147"/>
      <c r="G373" s="150"/>
      <c r="H373" s="118">
        <f t="shared" si="20"/>
        <v>0</v>
      </c>
      <c r="I373" s="153"/>
      <c r="J373" s="141">
        <f t="shared" si="21"/>
        <v>0</v>
      </c>
      <c r="K373" s="142" t="str">
        <f t="shared" si="23"/>
        <v>NE</v>
      </c>
      <c r="L373" s="143" t="str">
        <f t="shared" si="22"/>
        <v>0</v>
      </c>
      <c r="M373" s="157"/>
      <c r="N373" s="158"/>
      <c r="O373" s="159"/>
    </row>
    <row r="374" spans="2:15" x14ac:dyDescent="0.25">
      <c r="B374" s="144">
        <v>369</v>
      </c>
      <c r="C374" s="162"/>
      <c r="D374" s="147"/>
      <c r="E374" s="147"/>
      <c r="F374" s="147"/>
      <c r="G374" s="150"/>
      <c r="H374" s="118">
        <f t="shared" si="20"/>
        <v>0</v>
      </c>
      <c r="I374" s="153"/>
      <c r="J374" s="141">
        <f t="shared" si="21"/>
        <v>0</v>
      </c>
      <c r="K374" s="142" t="str">
        <f t="shared" si="23"/>
        <v>NE</v>
      </c>
      <c r="L374" s="143" t="str">
        <f t="shared" si="22"/>
        <v>0</v>
      </c>
      <c r="M374" s="157"/>
      <c r="N374" s="158"/>
      <c r="O374" s="159"/>
    </row>
    <row r="375" spans="2:15" x14ac:dyDescent="0.25">
      <c r="B375" s="140">
        <v>370</v>
      </c>
      <c r="C375" s="162"/>
      <c r="D375" s="147"/>
      <c r="E375" s="147"/>
      <c r="F375" s="147"/>
      <c r="G375" s="150"/>
      <c r="H375" s="118">
        <f t="shared" si="20"/>
        <v>0</v>
      </c>
      <c r="I375" s="153"/>
      <c r="J375" s="141">
        <f t="shared" si="21"/>
        <v>0</v>
      </c>
      <c r="K375" s="142" t="str">
        <f t="shared" si="23"/>
        <v>NE</v>
      </c>
      <c r="L375" s="143" t="str">
        <f t="shared" si="22"/>
        <v>0</v>
      </c>
      <c r="M375" s="157"/>
      <c r="N375" s="158"/>
      <c r="O375" s="159"/>
    </row>
    <row r="376" spans="2:15" x14ac:dyDescent="0.25">
      <c r="B376" s="144">
        <v>371</v>
      </c>
      <c r="C376" s="162"/>
      <c r="D376" s="147"/>
      <c r="E376" s="147"/>
      <c r="F376" s="147"/>
      <c r="G376" s="150"/>
      <c r="H376" s="118">
        <f t="shared" si="20"/>
        <v>0</v>
      </c>
      <c r="I376" s="153"/>
      <c r="J376" s="141">
        <f t="shared" si="21"/>
        <v>0</v>
      </c>
      <c r="K376" s="142" t="str">
        <f t="shared" si="23"/>
        <v>NE</v>
      </c>
      <c r="L376" s="143" t="str">
        <f t="shared" si="22"/>
        <v>0</v>
      </c>
      <c r="M376" s="157"/>
      <c r="N376" s="158"/>
      <c r="O376" s="159"/>
    </row>
    <row r="377" spans="2:15" x14ac:dyDescent="0.25">
      <c r="B377" s="144">
        <v>372</v>
      </c>
      <c r="C377" s="162"/>
      <c r="D377" s="147"/>
      <c r="E377" s="147"/>
      <c r="F377" s="147"/>
      <c r="G377" s="150"/>
      <c r="H377" s="118">
        <f t="shared" si="20"/>
        <v>0</v>
      </c>
      <c r="I377" s="153"/>
      <c r="J377" s="141">
        <f t="shared" si="21"/>
        <v>0</v>
      </c>
      <c r="K377" s="142" t="str">
        <f t="shared" si="23"/>
        <v>NE</v>
      </c>
      <c r="L377" s="143" t="str">
        <f t="shared" si="22"/>
        <v>0</v>
      </c>
      <c r="M377" s="157"/>
      <c r="N377" s="158"/>
      <c r="O377" s="159"/>
    </row>
    <row r="378" spans="2:15" x14ac:dyDescent="0.25">
      <c r="B378" s="140">
        <v>373</v>
      </c>
      <c r="C378" s="162"/>
      <c r="D378" s="147"/>
      <c r="E378" s="147"/>
      <c r="F378" s="147"/>
      <c r="G378" s="150"/>
      <c r="H378" s="118">
        <f t="shared" si="20"/>
        <v>0</v>
      </c>
      <c r="I378" s="153"/>
      <c r="J378" s="141">
        <f t="shared" si="21"/>
        <v>0</v>
      </c>
      <c r="K378" s="142" t="str">
        <f t="shared" si="23"/>
        <v>NE</v>
      </c>
      <c r="L378" s="143" t="str">
        <f t="shared" si="22"/>
        <v>0</v>
      </c>
      <c r="M378" s="157"/>
      <c r="N378" s="158"/>
      <c r="O378" s="159"/>
    </row>
    <row r="379" spans="2:15" x14ac:dyDescent="0.25">
      <c r="B379" s="144">
        <v>374</v>
      </c>
      <c r="C379" s="162"/>
      <c r="D379" s="147"/>
      <c r="E379" s="147"/>
      <c r="F379" s="147"/>
      <c r="G379" s="150"/>
      <c r="H379" s="118">
        <f t="shared" si="20"/>
        <v>0</v>
      </c>
      <c r="I379" s="153"/>
      <c r="J379" s="141">
        <f t="shared" si="21"/>
        <v>0</v>
      </c>
      <c r="K379" s="142" t="str">
        <f t="shared" si="23"/>
        <v>NE</v>
      </c>
      <c r="L379" s="143" t="str">
        <f t="shared" si="22"/>
        <v>0</v>
      </c>
      <c r="M379" s="157"/>
      <c r="N379" s="158"/>
      <c r="O379" s="159"/>
    </row>
    <row r="380" spans="2:15" x14ac:dyDescent="0.25">
      <c r="B380" s="144">
        <v>375</v>
      </c>
      <c r="C380" s="162"/>
      <c r="D380" s="147"/>
      <c r="E380" s="147"/>
      <c r="F380" s="147"/>
      <c r="G380" s="150"/>
      <c r="H380" s="118">
        <f t="shared" si="20"/>
        <v>0</v>
      </c>
      <c r="I380" s="153"/>
      <c r="J380" s="141">
        <f t="shared" si="21"/>
        <v>0</v>
      </c>
      <c r="K380" s="142" t="str">
        <f t="shared" si="23"/>
        <v>NE</v>
      </c>
      <c r="L380" s="143" t="str">
        <f t="shared" si="22"/>
        <v>0</v>
      </c>
      <c r="M380" s="157"/>
      <c r="N380" s="158"/>
      <c r="O380" s="159"/>
    </row>
    <row r="381" spans="2:15" x14ac:dyDescent="0.25">
      <c r="B381" s="140">
        <v>376</v>
      </c>
      <c r="C381" s="162"/>
      <c r="D381" s="147"/>
      <c r="E381" s="147"/>
      <c r="F381" s="147"/>
      <c r="G381" s="150"/>
      <c r="H381" s="118">
        <f t="shared" si="20"/>
        <v>0</v>
      </c>
      <c r="I381" s="153"/>
      <c r="J381" s="141">
        <f t="shared" si="21"/>
        <v>0</v>
      </c>
      <c r="K381" s="142" t="str">
        <f t="shared" si="23"/>
        <v>NE</v>
      </c>
      <c r="L381" s="143" t="str">
        <f t="shared" si="22"/>
        <v>0</v>
      </c>
      <c r="M381" s="157"/>
      <c r="N381" s="158"/>
      <c r="O381" s="159"/>
    </row>
    <row r="382" spans="2:15" x14ac:dyDescent="0.25">
      <c r="B382" s="144">
        <v>377</v>
      </c>
      <c r="C382" s="162"/>
      <c r="D382" s="147"/>
      <c r="E382" s="147"/>
      <c r="F382" s="147"/>
      <c r="G382" s="150"/>
      <c r="H382" s="118">
        <f t="shared" si="20"/>
        <v>0</v>
      </c>
      <c r="I382" s="153"/>
      <c r="J382" s="141">
        <f t="shared" si="21"/>
        <v>0</v>
      </c>
      <c r="K382" s="142" t="str">
        <f t="shared" si="23"/>
        <v>NE</v>
      </c>
      <c r="L382" s="143" t="str">
        <f t="shared" si="22"/>
        <v>0</v>
      </c>
      <c r="M382" s="157"/>
      <c r="N382" s="158"/>
      <c r="O382" s="159"/>
    </row>
    <row r="383" spans="2:15" x14ac:dyDescent="0.25">
      <c r="B383" s="144">
        <v>378</v>
      </c>
      <c r="C383" s="162"/>
      <c r="D383" s="147"/>
      <c r="E383" s="147"/>
      <c r="F383" s="147"/>
      <c r="G383" s="150"/>
      <c r="H383" s="118">
        <f t="shared" si="20"/>
        <v>0</v>
      </c>
      <c r="I383" s="153"/>
      <c r="J383" s="141">
        <f t="shared" si="21"/>
        <v>0</v>
      </c>
      <c r="K383" s="142" t="str">
        <f t="shared" si="23"/>
        <v>NE</v>
      </c>
      <c r="L383" s="143" t="str">
        <f t="shared" si="22"/>
        <v>0</v>
      </c>
      <c r="M383" s="157"/>
      <c r="N383" s="158"/>
      <c r="O383" s="159"/>
    </row>
    <row r="384" spans="2:15" x14ac:dyDescent="0.25">
      <c r="B384" s="140">
        <v>379</v>
      </c>
      <c r="C384" s="162"/>
      <c r="D384" s="147"/>
      <c r="E384" s="147"/>
      <c r="F384" s="147"/>
      <c r="G384" s="150"/>
      <c r="H384" s="118">
        <f t="shared" si="20"/>
        <v>0</v>
      </c>
      <c r="I384" s="153"/>
      <c r="J384" s="141">
        <f t="shared" si="21"/>
        <v>0</v>
      </c>
      <c r="K384" s="142" t="str">
        <f t="shared" si="23"/>
        <v>NE</v>
      </c>
      <c r="L384" s="143" t="str">
        <f t="shared" si="22"/>
        <v>0</v>
      </c>
      <c r="M384" s="157"/>
      <c r="N384" s="158"/>
      <c r="O384" s="159"/>
    </row>
    <row r="385" spans="2:15" x14ac:dyDescent="0.25">
      <c r="B385" s="144">
        <v>380</v>
      </c>
      <c r="C385" s="162"/>
      <c r="D385" s="147"/>
      <c r="E385" s="147"/>
      <c r="F385" s="147"/>
      <c r="G385" s="150"/>
      <c r="H385" s="118">
        <f t="shared" si="20"/>
        <v>0</v>
      </c>
      <c r="I385" s="153"/>
      <c r="J385" s="141">
        <f t="shared" si="21"/>
        <v>0</v>
      </c>
      <c r="K385" s="142" t="str">
        <f t="shared" si="23"/>
        <v>NE</v>
      </c>
      <c r="L385" s="143" t="str">
        <f t="shared" si="22"/>
        <v>0</v>
      </c>
      <c r="M385" s="157"/>
      <c r="N385" s="158"/>
      <c r="O385" s="159"/>
    </row>
    <row r="386" spans="2:15" x14ac:dyDescent="0.25">
      <c r="B386" s="144">
        <v>381</v>
      </c>
      <c r="C386" s="162"/>
      <c r="D386" s="147"/>
      <c r="E386" s="147"/>
      <c r="F386" s="147"/>
      <c r="G386" s="150"/>
      <c r="H386" s="118">
        <f t="shared" si="20"/>
        <v>0</v>
      </c>
      <c r="I386" s="153"/>
      <c r="J386" s="141">
        <f t="shared" si="21"/>
        <v>0</v>
      </c>
      <c r="K386" s="142" t="str">
        <f t="shared" si="23"/>
        <v>NE</v>
      </c>
      <c r="L386" s="143" t="str">
        <f t="shared" si="22"/>
        <v>0</v>
      </c>
      <c r="M386" s="157"/>
      <c r="N386" s="158"/>
      <c r="O386" s="159"/>
    </row>
    <row r="387" spans="2:15" x14ac:dyDescent="0.25">
      <c r="B387" s="140">
        <v>382</v>
      </c>
      <c r="C387" s="162"/>
      <c r="D387" s="147"/>
      <c r="E387" s="147"/>
      <c r="F387" s="147"/>
      <c r="G387" s="150"/>
      <c r="H387" s="118">
        <f t="shared" si="20"/>
        <v>0</v>
      </c>
      <c r="I387" s="153"/>
      <c r="J387" s="141">
        <f t="shared" si="21"/>
        <v>0</v>
      </c>
      <c r="K387" s="142" t="str">
        <f t="shared" si="23"/>
        <v>NE</v>
      </c>
      <c r="L387" s="143" t="str">
        <f t="shared" si="22"/>
        <v>0</v>
      </c>
      <c r="M387" s="157"/>
      <c r="N387" s="158"/>
      <c r="O387" s="159"/>
    </row>
    <row r="388" spans="2:15" x14ac:dyDescent="0.25">
      <c r="B388" s="144">
        <v>383</v>
      </c>
      <c r="C388" s="162"/>
      <c r="D388" s="147"/>
      <c r="E388" s="147"/>
      <c r="F388" s="147"/>
      <c r="G388" s="150"/>
      <c r="H388" s="118">
        <f t="shared" si="20"/>
        <v>0</v>
      </c>
      <c r="I388" s="153"/>
      <c r="J388" s="141">
        <f t="shared" si="21"/>
        <v>0</v>
      </c>
      <c r="K388" s="142" t="str">
        <f t="shared" si="23"/>
        <v>NE</v>
      </c>
      <c r="L388" s="143" t="str">
        <f t="shared" si="22"/>
        <v>0</v>
      </c>
      <c r="M388" s="157"/>
      <c r="N388" s="158"/>
      <c r="O388" s="159"/>
    </row>
    <row r="389" spans="2:15" x14ac:dyDescent="0.25">
      <c r="B389" s="144">
        <v>384</v>
      </c>
      <c r="C389" s="162"/>
      <c r="D389" s="147"/>
      <c r="E389" s="147"/>
      <c r="F389" s="147"/>
      <c r="G389" s="150"/>
      <c r="H389" s="118">
        <f t="shared" si="20"/>
        <v>0</v>
      </c>
      <c r="I389" s="153"/>
      <c r="J389" s="141">
        <f t="shared" si="21"/>
        <v>0</v>
      </c>
      <c r="K389" s="142" t="str">
        <f t="shared" si="23"/>
        <v>NE</v>
      </c>
      <c r="L389" s="143" t="str">
        <f t="shared" si="22"/>
        <v>0</v>
      </c>
      <c r="M389" s="157"/>
      <c r="N389" s="158"/>
      <c r="O389" s="159"/>
    </row>
    <row r="390" spans="2:15" x14ac:dyDescent="0.25">
      <c r="B390" s="140">
        <v>385</v>
      </c>
      <c r="C390" s="162"/>
      <c r="D390" s="147"/>
      <c r="E390" s="147"/>
      <c r="F390" s="147"/>
      <c r="G390" s="150"/>
      <c r="H390" s="118">
        <f t="shared" ref="H390:H453" si="24">I390*1.21</f>
        <v>0</v>
      </c>
      <c r="I390" s="153"/>
      <c r="J390" s="141">
        <f t="shared" ref="J390:J453" si="25">IF($K$1&lt;G390,"CHYBA",F390*I390)</f>
        <v>0</v>
      </c>
      <c r="K390" s="142" t="str">
        <f t="shared" si="23"/>
        <v>NE</v>
      </c>
      <c r="L390" s="143" t="str">
        <f t="shared" ref="L390:L453" si="26">IF(K390="ANO",J390,"0")</f>
        <v>0</v>
      </c>
      <c r="M390" s="157"/>
      <c r="N390" s="158"/>
      <c r="O390" s="159"/>
    </row>
    <row r="391" spans="2:15" x14ac:dyDescent="0.25">
      <c r="B391" s="144">
        <v>386</v>
      </c>
      <c r="C391" s="162"/>
      <c r="D391" s="147"/>
      <c r="E391" s="147"/>
      <c r="F391" s="147"/>
      <c r="G391" s="150"/>
      <c r="H391" s="118">
        <f t="shared" si="24"/>
        <v>0</v>
      </c>
      <c r="I391" s="153"/>
      <c r="J391" s="141">
        <f t="shared" si="25"/>
        <v>0</v>
      </c>
      <c r="K391" s="142" t="str">
        <f t="shared" ref="K391:K454" si="27">IF(OR(D391="APS LAN",D391="MER LAN",D391="PER", D391="LOG EDI",D391="BOT",D391="MON",D391="4G/5G",D391="SRV 4.0",D391="TAB", D391="LOG 4.0",D391="RUKA",D391="SW",D391="WEB 4.0",D391="BI SW",D391="LIC SW",D391="VIRT SRV4.0",D391="TWIN"),"ANO","NE")</f>
        <v>NE</v>
      </c>
      <c r="L391" s="143" t="str">
        <f t="shared" si="26"/>
        <v>0</v>
      </c>
      <c r="M391" s="157"/>
      <c r="N391" s="158"/>
      <c r="O391" s="159"/>
    </row>
    <row r="392" spans="2:15" x14ac:dyDescent="0.25">
      <c r="B392" s="144">
        <v>387</v>
      </c>
      <c r="C392" s="162"/>
      <c r="D392" s="147"/>
      <c r="E392" s="147"/>
      <c r="F392" s="147"/>
      <c r="G392" s="150"/>
      <c r="H392" s="118">
        <f t="shared" si="24"/>
        <v>0</v>
      </c>
      <c r="I392" s="153"/>
      <c r="J392" s="141">
        <f t="shared" si="25"/>
        <v>0</v>
      </c>
      <c r="K392" s="142" t="str">
        <f t="shared" si="27"/>
        <v>NE</v>
      </c>
      <c r="L392" s="143" t="str">
        <f t="shared" si="26"/>
        <v>0</v>
      </c>
      <c r="M392" s="157"/>
      <c r="N392" s="158"/>
      <c r="O392" s="159"/>
    </row>
    <row r="393" spans="2:15" x14ac:dyDescent="0.25">
      <c r="B393" s="140">
        <v>388</v>
      </c>
      <c r="C393" s="162"/>
      <c r="D393" s="147"/>
      <c r="E393" s="147"/>
      <c r="F393" s="147"/>
      <c r="G393" s="150"/>
      <c r="H393" s="118">
        <f t="shared" si="24"/>
        <v>0</v>
      </c>
      <c r="I393" s="153"/>
      <c r="J393" s="141">
        <f t="shared" si="25"/>
        <v>0</v>
      </c>
      <c r="K393" s="142" t="str">
        <f t="shared" si="27"/>
        <v>NE</v>
      </c>
      <c r="L393" s="143" t="str">
        <f t="shared" si="26"/>
        <v>0</v>
      </c>
      <c r="M393" s="157"/>
      <c r="N393" s="158"/>
      <c r="O393" s="159"/>
    </row>
    <row r="394" spans="2:15" x14ac:dyDescent="0.25">
      <c r="B394" s="144">
        <v>389</v>
      </c>
      <c r="C394" s="162"/>
      <c r="D394" s="147"/>
      <c r="E394" s="147"/>
      <c r="F394" s="147"/>
      <c r="G394" s="150"/>
      <c r="H394" s="118">
        <f t="shared" si="24"/>
        <v>0</v>
      </c>
      <c r="I394" s="153"/>
      <c r="J394" s="141">
        <f t="shared" si="25"/>
        <v>0</v>
      </c>
      <c r="K394" s="142" t="str">
        <f t="shared" si="27"/>
        <v>NE</v>
      </c>
      <c r="L394" s="143" t="str">
        <f t="shared" si="26"/>
        <v>0</v>
      </c>
      <c r="M394" s="157"/>
      <c r="N394" s="158"/>
      <c r="O394" s="159"/>
    </row>
    <row r="395" spans="2:15" x14ac:dyDescent="0.25">
      <c r="B395" s="144">
        <v>390</v>
      </c>
      <c r="C395" s="162"/>
      <c r="D395" s="147"/>
      <c r="E395" s="147"/>
      <c r="F395" s="147"/>
      <c r="G395" s="150"/>
      <c r="H395" s="118">
        <f t="shared" si="24"/>
        <v>0</v>
      </c>
      <c r="I395" s="153"/>
      <c r="J395" s="141">
        <f t="shared" si="25"/>
        <v>0</v>
      </c>
      <c r="K395" s="142" t="str">
        <f t="shared" si="27"/>
        <v>NE</v>
      </c>
      <c r="L395" s="143" t="str">
        <f t="shared" si="26"/>
        <v>0</v>
      </c>
      <c r="M395" s="157"/>
      <c r="N395" s="158"/>
      <c r="O395" s="159"/>
    </row>
    <row r="396" spans="2:15" x14ac:dyDescent="0.25">
      <c r="B396" s="140">
        <v>391</v>
      </c>
      <c r="C396" s="162"/>
      <c r="D396" s="147"/>
      <c r="E396" s="147"/>
      <c r="F396" s="147"/>
      <c r="G396" s="150"/>
      <c r="H396" s="118">
        <f t="shared" si="24"/>
        <v>0</v>
      </c>
      <c r="I396" s="153"/>
      <c r="J396" s="141">
        <f t="shared" si="25"/>
        <v>0</v>
      </c>
      <c r="K396" s="142" t="str">
        <f t="shared" si="27"/>
        <v>NE</v>
      </c>
      <c r="L396" s="143" t="str">
        <f t="shared" si="26"/>
        <v>0</v>
      </c>
      <c r="M396" s="157"/>
      <c r="N396" s="158"/>
      <c r="O396" s="159"/>
    </row>
    <row r="397" spans="2:15" x14ac:dyDescent="0.25">
      <c r="B397" s="144">
        <v>392</v>
      </c>
      <c r="C397" s="162"/>
      <c r="D397" s="147"/>
      <c r="E397" s="147"/>
      <c r="F397" s="147"/>
      <c r="G397" s="150"/>
      <c r="H397" s="118">
        <f t="shared" si="24"/>
        <v>0</v>
      </c>
      <c r="I397" s="153"/>
      <c r="J397" s="141">
        <f t="shared" si="25"/>
        <v>0</v>
      </c>
      <c r="K397" s="142" t="str">
        <f t="shared" si="27"/>
        <v>NE</v>
      </c>
      <c r="L397" s="143" t="str">
        <f t="shared" si="26"/>
        <v>0</v>
      </c>
      <c r="M397" s="157"/>
      <c r="N397" s="158"/>
      <c r="O397" s="159"/>
    </row>
    <row r="398" spans="2:15" x14ac:dyDescent="0.25">
      <c r="B398" s="144">
        <v>393</v>
      </c>
      <c r="C398" s="162"/>
      <c r="D398" s="147"/>
      <c r="E398" s="147"/>
      <c r="F398" s="147"/>
      <c r="G398" s="150"/>
      <c r="H398" s="118">
        <f t="shared" si="24"/>
        <v>0</v>
      </c>
      <c r="I398" s="153"/>
      <c r="J398" s="141">
        <f t="shared" si="25"/>
        <v>0</v>
      </c>
      <c r="K398" s="142" t="str">
        <f t="shared" si="27"/>
        <v>NE</v>
      </c>
      <c r="L398" s="143" t="str">
        <f t="shared" si="26"/>
        <v>0</v>
      </c>
      <c r="M398" s="157"/>
      <c r="N398" s="158"/>
      <c r="O398" s="159"/>
    </row>
    <row r="399" spans="2:15" x14ac:dyDescent="0.25">
      <c r="B399" s="140">
        <v>394</v>
      </c>
      <c r="C399" s="162"/>
      <c r="D399" s="147"/>
      <c r="E399" s="147"/>
      <c r="F399" s="147"/>
      <c r="G399" s="150"/>
      <c r="H399" s="118">
        <f t="shared" si="24"/>
        <v>0</v>
      </c>
      <c r="I399" s="153"/>
      <c r="J399" s="141">
        <f t="shared" si="25"/>
        <v>0</v>
      </c>
      <c r="K399" s="142" t="str">
        <f t="shared" si="27"/>
        <v>NE</v>
      </c>
      <c r="L399" s="143" t="str">
        <f t="shared" si="26"/>
        <v>0</v>
      </c>
      <c r="M399" s="157"/>
      <c r="N399" s="158"/>
      <c r="O399" s="159"/>
    </row>
    <row r="400" spans="2:15" x14ac:dyDescent="0.25">
      <c r="B400" s="144">
        <v>395</v>
      </c>
      <c r="C400" s="162"/>
      <c r="D400" s="147"/>
      <c r="E400" s="147"/>
      <c r="F400" s="147"/>
      <c r="G400" s="150"/>
      <c r="H400" s="118">
        <f t="shared" si="24"/>
        <v>0</v>
      </c>
      <c r="I400" s="153"/>
      <c r="J400" s="141">
        <f t="shared" si="25"/>
        <v>0</v>
      </c>
      <c r="K400" s="142" t="str">
        <f t="shared" si="27"/>
        <v>NE</v>
      </c>
      <c r="L400" s="143" t="str">
        <f t="shared" si="26"/>
        <v>0</v>
      </c>
      <c r="M400" s="157"/>
      <c r="N400" s="158"/>
      <c r="O400" s="159"/>
    </row>
    <row r="401" spans="2:15" x14ac:dyDescent="0.25">
      <c r="B401" s="144">
        <v>396</v>
      </c>
      <c r="C401" s="162"/>
      <c r="D401" s="147"/>
      <c r="E401" s="147"/>
      <c r="F401" s="147"/>
      <c r="G401" s="150"/>
      <c r="H401" s="118">
        <f t="shared" si="24"/>
        <v>0</v>
      </c>
      <c r="I401" s="153"/>
      <c r="J401" s="141">
        <f t="shared" si="25"/>
        <v>0</v>
      </c>
      <c r="K401" s="142" t="str">
        <f t="shared" si="27"/>
        <v>NE</v>
      </c>
      <c r="L401" s="143" t="str">
        <f t="shared" si="26"/>
        <v>0</v>
      </c>
      <c r="M401" s="157"/>
      <c r="N401" s="158"/>
      <c r="O401" s="159"/>
    </row>
    <row r="402" spans="2:15" x14ac:dyDescent="0.25">
      <c r="B402" s="140">
        <v>397</v>
      </c>
      <c r="C402" s="162"/>
      <c r="D402" s="147"/>
      <c r="E402" s="147"/>
      <c r="F402" s="147"/>
      <c r="G402" s="150"/>
      <c r="H402" s="118">
        <f t="shared" si="24"/>
        <v>0</v>
      </c>
      <c r="I402" s="153"/>
      <c r="J402" s="141">
        <f t="shared" si="25"/>
        <v>0</v>
      </c>
      <c r="K402" s="142" t="str">
        <f t="shared" si="27"/>
        <v>NE</v>
      </c>
      <c r="L402" s="143" t="str">
        <f t="shared" si="26"/>
        <v>0</v>
      </c>
      <c r="M402" s="157"/>
      <c r="N402" s="158"/>
      <c r="O402" s="159"/>
    </row>
    <row r="403" spans="2:15" x14ac:dyDescent="0.25">
      <c r="B403" s="144">
        <v>398</v>
      </c>
      <c r="C403" s="162"/>
      <c r="D403" s="147"/>
      <c r="E403" s="147"/>
      <c r="F403" s="147"/>
      <c r="G403" s="150"/>
      <c r="H403" s="118">
        <f t="shared" si="24"/>
        <v>0</v>
      </c>
      <c r="I403" s="153"/>
      <c r="J403" s="141">
        <f t="shared" si="25"/>
        <v>0</v>
      </c>
      <c r="K403" s="142" t="str">
        <f t="shared" si="27"/>
        <v>NE</v>
      </c>
      <c r="L403" s="143" t="str">
        <f t="shared" si="26"/>
        <v>0</v>
      </c>
      <c r="M403" s="157"/>
      <c r="N403" s="158"/>
      <c r="O403" s="159"/>
    </row>
    <row r="404" spans="2:15" x14ac:dyDescent="0.25">
      <c r="B404" s="144">
        <v>399</v>
      </c>
      <c r="C404" s="162"/>
      <c r="D404" s="147"/>
      <c r="E404" s="147"/>
      <c r="F404" s="147"/>
      <c r="G404" s="150"/>
      <c r="H404" s="118">
        <f t="shared" si="24"/>
        <v>0</v>
      </c>
      <c r="I404" s="153"/>
      <c r="J404" s="141">
        <f t="shared" si="25"/>
        <v>0</v>
      </c>
      <c r="K404" s="142" t="str">
        <f t="shared" si="27"/>
        <v>NE</v>
      </c>
      <c r="L404" s="143" t="str">
        <f t="shared" si="26"/>
        <v>0</v>
      </c>
      <c r="M404" s="157"/>
      <c r="N404" s="158"/>
      <c r="O404" s="159"/>
    </row>
    <row r="405" spans="2:15" x14ac:dyDescent="0.25">
      <c r="B405" s="140">
        <v>400</v>
      </c>
      <c r="C405" s="162"/>
      <c r="D405" s="147"/>
      <c r="E405" s="147"/>
      <c r="F405" s="147"/>
      <c r="G405" s="150"/>
      <c r="H405" s="118">
        <f t="shared" si="24"/>
        <v>0</v>
      </c>
      <c r="I405" s="153"/>
      <c r="J405" s="141">
        <f t="shared" si="25"/>
        <v>0</v>
      </c>
      <c r="K405" s="142" t="str">
        <f t="shared" si="27"/>
        <v>NE</v>
      </c>
      <c r="L405" s="143" t="str">
        <f t="shared" si="26"/>
        <v>0</v>
      </c>
      <c r="M405" s="157"/>
      <c r="N405" s="158"/>
      <c r="O405" s="159"/>
    </row>
    <row r="406" spans="2:15" x14ac:dyDescent="0.25">
      <c r="B406" s="144">
        <v>401</v>
      </c>
      <c r="C406" s="162"/>
      <c r="D406" s="147"/>
      <c r="E406" s="147"/>
      <c r="F406" s="147"/>
      <c r="G406" s="150"/>
      <c r="H406" s="118">
        <f t="shared" si="24"/>
        <v>0</v>
      </c>
      <c r="I406" s="153"/>
      <c r="J406" s="141">
        <f t="shared" si="25"/>
        <v>0</v>
      </c>
      <c r="K406" s="142" t="str">
        <f t="shared" si="27"/>
        <v>NE</v>
      </c>
      <c r="L406" s="143" t="str">
        <f t="shared" si="26"/>
        <v>0</v>
      </c>
      <c r="M406" s="157"/>
      <c r="N406" s="158"/>
      <c r="O406" s="159"/>
    </row>
    <row r="407" spans="2:15" x14ac:dyDescent="0.25">
      <c r="B407" s="144">
        <v>402</v>
      </c>
      <c r="C407" s="162"/>
      <c r="D407" s="147"/>
      <c r="E407" s="147"/>
      <c r="F407" s="147"/>
      <c r="G407" s="150"/>
      <c r="H407" s="118">
        <f t="shared" si="24"/>
        <v>0</v>
      </c>
      <c r="I407" s="153"/>
      <c r="J407" s="141">
        <f t="shared" si="25"/>
        <v>0</v>
      </c>
      <c r="K407" s="142" t="str">
        <f t="shared" si="27"/>
        <v>NE</v>
      </c>
      <c r="L407" s="143" t="str">
        <f t="shared" si="26"/>
        <v>0</v>
      </c>
      <c r="M407" s="157"/>
      <c r="N407" s="158"/>
      <c r="O407" s="159"/>
    </row>
    <row r="408" spans="2:15" x14ac:dyDescent="0.25">
      <c r="B408" s="140">
        <v>403</v>
      </c>
      <c r="C408" s="162"/>
      <c r="D408" s="147"/>
      <c r="E408" s="147"/>
      <c r="F408" s="147"/>
      <c r="G408" s="150"/>
      <c r="H408" s="118">
        <f t="shared" si="24"/>
        <v>0</v>
      </c>
      <c r="I408" s="153"/>
      <c r="J408" s="141">
        <f t="shared" si="25"/>
        <v>0</v>
      </c>
      <c r="K408" s="142" t="str">
        <f t="shared" si="27"/>
        <v>NE</v>
      </c>
      <c r="L408" s="143" t="str">
        <f t="shared" si="26"/>
        <v>0</v>
      </c>
      <c r="M408" s="157"/>
      <c r="N408" s="158"/>
      <c r="O408" s="159"/>
    </row>
    <row r="409" spans="2:15" x14ac:dyDescent="0.25">
      <c r="B409" s="144">
        <v>404</v>
      </c>
      <c r="C409" s="162"/>
      <c r="D409" s="147"/>
      <c r="E409" s="147"/>
      <c r="F409" s="147"/>
      <c r="G409" s="150"/>
      <c r="H409" s="118">
        <f t="shared" si="24"/>
        <v>0</v>
      </c>
      <c r="I409" s="153"/>
      <c r="J409" s="141">
        <f t="shared" si="25"/>
        <v>0</v>
      </c>
      <c r="K409" s="142" t="str">
        <f t="shared" si="27"/>
        <v>NE</v>
      </c>
      <c r="L409" s="143" t="str">
        <f t="shared" si="26"/>
        <v>0</v>
      </c>
      <c r="M409" s="157"/>
      <c r="N409" s="158"/>
      <c r="O409" s="159"/>
    </row>
    <row r="410" spans="2:15" x14ac:dyDescent="0.25">
      <c r="B410" s="144">
        <v>405</v>
      </c>
      <c r="C410" s="162"/>
      <c r="D410" s="147"/>
      <c r="E410" s="147"/>
      <c r="F410" s="147"/>
      <c r="G410" s="150"/>
      <c r="H410" s="118">
        <f t="shared" si="24"/>
        <v>0</v>
      </c>
      <c r="I410" s="153"/>
      <c r="J410" s="141">
        <f t="shared" si="25"/>
        <v>0</v>
      </c>
      <c r="K410" s="142" t="str">
        <f t="shared" si="27"/>
        <v>NE</v>
      </c>
      <c r="L410" s="143" t="str">
        <f t="shared" si="26"/>
        <v>0</v>
      </c>
      <c r="M410" s="157"/>
      <c r="N410" s="158"/>
      <c r="O410" s="159"/>
    </row>
    <row r="411" spans="2:15" x14ac:dyDescent="0.25">
      <c r="B411" s="140">
        <v>406</v>
      </c>
      <c r="C411" s="162"/>
      <c r="D411" s="147"/>
      <c r="E411" s="147"/>
      <c r="F411" s="147"/>
      <c r="G411" s="150"/>
      <c r="H411" s="118">
        <f t="shared" si="24"/>
        <v>0</v>
      </c>
      <c r="I411" s="153"/>
      <c r="J411" s="141">
        <f t="shared" si="25"/>
        <v>0</v>
      </c>
      <c r="K411" s="142" t="str">
        <f t="shared" si="27"/>
        <v>NE</v>
      </c>
      <c r="L411" s="143" t="str">
        <f t="shared" si="26"/>
        <v>0</v>
      </c>
      <c r="M411" s="157"/>
      <c r="N411" s="158"/>
      <c r="O411" s="159"/>
    </row>
    <row r="412" spans="2:15" x14ac:dyDescent="0.25">
      <c r="B412" s="144">
        <v>407</v>
      </c>
      <c r="C412" s="162"/>
      <c r="D412" s="147"/>
      <c r="E412" s="147"/>
      <c r="F412" s="147"/>
      <c r="G412" s="150"/>
      <c r="H412" s="118">
        <f t="shared" si="24"/>
        <v>0</v>
      </c>
      <c r="I412" s="153"/>
      <c r="J412" s="141">
        <f t="shared" si="25"/>
        <v>0</v>
      </c>
      <c r="K412" s="142" t="str">
        <f t="shared" si="27"/>
        <v>NE</v>
      </c>
      <c r="L412" s="143" t="str">
        <f t="shared" si="26"/>
        <v>0</v>
      </c>
      <c r="M412" s="157"/>
      <c r="N412" s="158"/>
      <c r="O412" s="159"/>
    </row>
    <row r="413" spans="2:15" x14ac:dyDescent="0.25">
      <c r="B413" s="144">
        <v>408</v>
      </c>
      <c r="C413" s="162"/>
      <c r="D413" s="147"/>
      <c r="E413" s="147"/>
      <c r="F413" s="147"/>
      <c r="G413" s="150"/>
      <c r="H413" s="118">
        <f t="shared" si="24"/>
        <v>0</v>
      </c>
      <c r="I413" s="153"/>
      <c r="J413" s="141">
        <f t="shared" si="25"/>
        <v>0</v>
      </c>
      <c r="K413" s="142" t="str">
        <f t="shared" si="27"/>
        <v>NE</v>
      </c>
      <c r="L413" s="143" t="str">
        <f t="shared" si="26"/>
        <v>0</v>
      </c>
      <c r="M413" s="157"/>
      <c r="N413" s="158"/>
      <c r="O413" s="159"/>
    </row>
    <row r="414" spans="2:15" x14ac:dyDescent="0.25">
      <c r="B414" s="140">
        <v>409</v>
      </c>
      <c r="C414" s="162"/>
      <c r="D414" s="147"/>
      <c r="E414" s="147"/>
      <c r="F414" s="147"/>
      <c r="G414" s="150"/>
      <c r="H414" s="118">
        <f t="shared" si="24"/>
        <v>0</v>
      </c>
      <c r="I414" s="153"/>
      <c r="J414" s="141">
        <f t="shared" si="25"/>
        <v>0</v>
      </c>
      <c r="K414" s="142" t="str">
        <f t="shared" si="27"/>
        <v>NE</v>
      </c>
      <c r="L414" s="143" t="str">
        <f t="shared" si="26"/>
        <v>0</v>
      </c>
      <c r="M414" s="157"/>
      <c r="N414" s="158"/>
      <c r="O414" s="159"/>
    </row>
    <row r="415" spans="2:15" x14ac:dyDescent="0.25">
      <c r="B415" s="144">
        <v>410</v>
      </c>
      <c r="C415" s="162"/>
      <c r="D415" s="147"/>
      <c r="E415" s="147"/>
      <c r="F415" s="147"/>
      <c r="G415" s="150"/>
      <c r="H415" s="118">
        <f t="shared" si="24"/>
        <v>0</v>
      </c>
      <c r="I415" s="153"/>
      <c r="J415" s="141">
        <f t="shared" si="25"/>
        <v>0</v>
      </c>
      <c r="K415" s="142" t="str">
        <f t="shared" si="27"/>
        <v>NE</v>
      </c>
      <c r="L415" s="143" t="str">
        <f t="shared" si="26"/>
        <v>0</v>
      </c>
      <c r="M415" s="157"/>
      <c r="N415" s="158"/>
      <c r="O415" s="159"/>
    </row>
    <row r="416" spans="2:15" x14ac:dyDescent="0.25">
      <c r="B416" s="144">
        <v>411</v>
      </c>
      <c r="C416" s="162"/>
      <c r="D416" s="147"/>
      <c r="E416" s="147"/>
      <c r="F416" s="147"/>
      <c r="G416" s="150"/>
      <c r="H416" s="118">
        <f t="shared" si="24"/>
        <v>0</v>
      </c>
      <c r="I416" s="153"/>
      <c r="J416" s="141">
        <f t="shared" si="25"/>
        <v>0</v>
      </c>
      <c r="K416" s="142" t="str">
        <f t="shared" si="27"/>
        <v>NE</v>
      </c>
      <c r="L416" s="143" t="str">
        <f t="shared" si="26"/>
        <v>0</v>
      </c>
      <c r="M416" s="157"/>
      <c r="N416" s="158"/>
      <c r="O416" s="159"/>
    </row>
    <row r="417" spans="2:15" x14ac:dyDescent="0.25">
      <c r="B417" s="140">
        <v>412</v>
      </c>
      <c r="C417" s="162"/>
      <c r="D417" s="147"/>
      <c r="E417" s="147"/>
      <c r="F417" s="147"/>
      <c r="G417" s="150"/>
      <c r="H417" s="118">
        <f t="shared" si="24"/>
        <v>0</v>
      </c>
      <c r="I417" s="153"/>
      <c r="J417" s="141">
        <f t="shared" si="25"/>
        <v>0</v>
      </c>
      <c r="K417" s="142" t="str">
        <f t="shared" si="27"/>
        <v>NE</v>
      </c>
      <c r="L417" s="143" t="str">
        <f t="shared" si="26"/>
        <v>0</v>
      </c>
      <c r="M417" s="157"/>
      <c r="N417" s="158"/>
      <c r="O417" s="159"/>
    </row>
    <row r="418" spans="2:15" x14ac:dyDescent="0.25">
      <c r="B418" s="144">
        <v>413</v>
      </c>
      <c r="C418" s="162"/>
      <c r="D418" s="147"/>
      <c r="E418" s="147"/>
      <c r="F418" s="147"/>
      <c r="G418" s="150"/>
      <c r="H418" s="118">
        <f t="shared" si="24"/>
        <v>0</v>
      </c>
      <c r="I418" s="153"/>
      <c r="J418" s="141">
        <f t="shared" si="25"/>
        <v>0</v>
      </c>
      <c r="K418" s="142" t="str">
        <f t="shared" si="27"/>
        <v>NE</v>
      </c>
      <c r="L418" s="143" t="str">
        <f t="shared" si="26"/>
        <v>0</v>
      </c>
      <c r="M418" s="157"/>
      <c r="N418" s="158"/>
      <c r="O418" s="159"/>
    </row>
    <row r="419" spans="2:15" x14ac:dyDescent="0.25">
      <c r="B419" s="144">
        <v>414</v>
      </c>
      <c r="C419" s="162"/>
      <c r="D419" s="147"/>
      <c r="E419" s="147"/>
      <c r="F419" s="147"/>
      <c r="G419" s="150"/>
      <c r="H419" s="118">
        <f t="shared" si="24"/>
        <v>0</v>
      </c>
      <c r="I419" s="153"/>
      <c r="J419" s="141">
        <f t="shared" si="25"/>
        <v>0</v>
      </c>
      <c r="K419" s="142" t="str">
        <f t="shared" si="27"/>
        <v>NE</v>
      </c>
      <c r="L419" s="143" t="str">
        <f t="shared" si="26"/>
        <v>0</v>
      </c>
      <c r="M419" s="157"/>
      <c r="N419" s="158"/>
      <c r="O419" s="159"/>
    </row>
    <row r="420" spans="2:15" x14ac:dyDescent="0.25">
      <c r="B420" s="140">
        <v>415</v>
      </c>
      <c r="C420" s="162"/>
      <c r="D420" s="147"/>
      <c r="E420" s="147"/>
      <c r="F420" s="147"/>
      <c r="G420" s="150"/>
      <c r="H420" s="118">
        <f t="shared" si="24"/>
        <v>0</v>
      </c>
      <c r="I420" s="153"/>
      <c r="J420" s="141">
        <f t="shared" si="25"/>
        <v>0</v>
      </c>
      <c r="K420" s="142" t="str">
        <f t="shared" si="27"/>
        <v>NE</v>
      </c>
      <c r="L420" s="143" t="str">
        <f t="shared" si="26"/>
        <v>0</v>
      </c>
      <c r="M420" s="157"/>
      <c r="N420" s="158"/>
      <c r="O420" s="159"/>
    </row>
    <row r="421" spans="2:15" x14ac:dyDescent="0.25">
      <c r="B421" s="144">
        <v>416</v>
      </c>
      <c r="C421" s="162"/>
      <c r="D421" s="147"/>
      <c r="E421" s="147"/>
      <c r="F421" s="147"/>
      <c r="G421" s="150"/>
      <c r="H421" s="118">
        <f t="shared" si="24"/>
        <v>0</v>
      </c>
      <c r="I421" s="153"/>
      <c r="J421" s="141">
        <f t="shared" si="25"/>
        <v>0</v>
      </c>
      <c r="K421" s="142" t="str">
        <f t="shared" si="27"/>
        <v>NE</v>
      </c>
      <c r="L421" s="143" t="str">
        <f t="shared" si="26"/>
        <v>0</v>
      </c>
      <c r="M421" s="157"/>
      <c r="N421" s="158"/>
      <c r="O421" s="159"/>
    </row>
    <row r="422" spans="2:15" x14ac:dyDescent="0.25">
      <c r="B422" s="144">
        <v>417</v>
      </c>
      <c r="C422" s="162"/>
      <c r="D422" s="147"/>
      <c r="E422" s="147"/>
      <c r="F422" s="147"/>
      <c r="G422" s="150"/>
      <c r="H422" s="118">
        <f t="shared" si="24"/>
        <v>0</v>
      </c>
      <c r="I422" s="153"/>
      <c r="J422" s="141">
        <f t="shared" si="25"/>
        <v>0</v>
      </c>
      <c r="K422" s="142" t="str">
        <f t="shared" si="27"/>
        <v>NE</v>
      </c>
      <c r="L422" s="143" t="str">
        <f t="shared" si="26"/>
        <v>0</v>
      </c>
      <c r="M422" s="157"/>
      <c r="N422" s="158"/>
      <c r="O422" s="159"/>
    </row>
    <row r="423" spans="2:15" x14ac:dyDescent="0.25">
      <c r="B423" s="140">
        <v>418</v>
      </c>
      <c r="C423" s="162"/>
      <c r="D423" s="147"/>
      <c r="E423" s="147"/>
      <c r="F423" s="147"/>
      <c r="G423" s="150"/>
      <c r="H423" s="118">
        <f t="shared" si="24"/>
        <v>0</v>
      </c>
      <c r="I423" s="153"/>
      <c r="J423" s="141">
        <f t="shared" si="25"/>
        <v>0</v>
      </c>
      <c r="K423" s="142" t="str">
        <f t="shared" si="27"/>
        <v>NE</v>
      </c>
      <c r="L423" s="143" t="str">
        <f t="shared" si="26"/>
        <v>0</v>
      </c>
      <c r="M423" s="157"/>
      <c r="N423" s="158"/>
      <c r="O423" s="159"/>
    </row>
    <row r="424" spans="2:15" x14ac:dyDescent="0.25">
      <c r="B424" s="144">
        <v>419</v>
      </c>
      <c r="C424" s="162"/>
      <c r="D424" s="147"/>
      <c r="E424" s="147"/>
      <c r="F424" s="147"/>
      <c r="G424" s="150"/>
      <c r="H424" s="118">
        <f t="shared" si="24"/>
        <v>0</v>
      </c>
      <c r="I424" s="153"/>
      <c r="J424" s="141">
        <f t="shared" si="25"/>
        <v>0</v>
      </c>
      <c r="K424" s="142" t="str">
        <f t="shared" si="27"/>
        <v>NE</v>
      </c>
      <c r="L424" s="143" t="str">
        <f t="shared" si="26"/>
        <v>0</v>
      </c>
      <c r="M424" s="157"/>
      <c r="N424" s="158"/>
      <c r="O424" s="159"/>
    </row>
    <row r="425" spans="2:15" x14ac:dyDescent="0.25">
      <c r="B425" s="144">
        <v>420</v>
      </c>
      <c r="C425" s="162"/>
      <c r="D425" s="147"/>
      <c r="E425" s="147"/>
      <c r="F425" s="147"/>
      <c r="G425" s="150"/>
      <c r="H425" s="118">
        <f t="shared" si="24"/>
        <v>0</v>
      </c>
      <c r="I425" s="153"/>
      <c r="J425" s="141">
        <f t="shared" si="25"/>
        <v>0</v>
      </c>
      <c r="K425" s="142" t="str">
        <f t="shared" si="27"/>
        <v>NE</v>
      </c>
      <c r="L425" s="143" t="str">
        <f t="shared" si="26"/>
        <v>0</v>
      </c>
      <c r="M425" s="157"/>
      <c r="N425" s="158"/>
      <c r="O425" s="159"/>
    </row>
    <row r="426" spans="2:15" x14ac:dyDescent="0.25">
      <c r="B426" s="140">
        <v>421</v>
      </c>
      <c r="C426" s="162"/>
      <c r="D426" s="147"/>
      <c r="E426" s="147"/>
      <c r="F426" s="147"/>
      <c r="G426" s="150"/>
      <c r="H426" s="118">
        <f t="shared" si="24"/>
        <v>0</v>
      </c>
      <c r="I426" s="153"/>
      <c r="J426" s="141">
        <f t="shared" si="25"/>
        <v>0</v>
      </c>
      <c r="K426" s="142" t="str">
        <f t="shared" si="27"/>
        <v>NE</v>
      </c>
      <c r="L426" s="143" t="str">
        <f t="shared" si="26"/>
        <v>0</v>
      </c>
      <c r="M426" s="157"/>
      <c r="N426" s="158"/>
      <c r="O426" s="159"/>
    </row>
    <row r="427" spans="2:15" x14ac:dyDescent="0.25">
      <c r="B427" s="144">
        <v>422</v>
      </c>
      <c r="C427" s="162"/>
      <c r="D427" s="147"/>
      <c r="E427" s="147"/>
      <c r="F427" s="147"/>
      <c r="G427" s="150"/>
      <c r="H427" s="118">
        <f t="shared" si="24"/>
        <v>0</v>
      </c>
      <c r="I427" s="153"/>
      <c r="J427" s="141">
        <f t="shared" si="25"/>
        <v>0</v>
      </c>
      <c r="K427" s="142" t="str">
        <f t="shared" si="27"/>
        <v>NE</v>
      </c>
      <c r="L427" s="143" t="str">
        <f t="shared" si="26"/>
        <v>0</v>
      </c>
      <c r="M427" s="157"/>
      <c r="N427" s="158"/>
      <c r="O427" s="159"/>
    </row>
    <row r="428" spans="2:15" x14ac:dyDescent="0.25">
      <c r="B428" s="144">
        <v>423</v>
      </c>
      <c r="C428" s="162"/>
      <c r="D428" s="147"/>
      <c r="E428" s="147"/>
      <c r="F428" s="147"/>
      <c r="G428" s="150"/>
      <c r="H428" s="118">
        <f t="shared" si="24"/>
        <v>0</v>
      </c>
      <c r="I428" s="153"/>
      <c r="J428" s="141">
        <f t="shared" si="25"/>
        <v>0</v>
      </c>
      <c r="K428" s="142" t="str">
        <f t="shared" si="27"/>
        <v>NE</v>
      </c>
      <c r="L428" s="143" t="str">
        <f t="shared" si="26"/>
        <v>0</v>
      </c>
      <c r="M428" s="157"/>
      <c r="N428" s="158"/>
      <c r="O428" s="159"/>
    </row>
    <row r="429" spans="2:15" x14ac:dyDescent="0.25">
      <c r="B429" s="140">
        <v>424</v>
      </c>
      <c r="C429" s="162"/>
      <c r="D429" s="147"/>
      <c r="E429" s="147"/>
      <c r="F429" s="147"/>
      <c r="G429" s="150"/>
      <c r="H429" s="118">
        <f t="shared" si="24"/>
        <v>0</v>
      </c>
      <c r="I429" s="153"/>
      <c r="J429" s="141">
        <f t="shared" si="25"/>
        <v>0</v>
      </c>
      <c r="K429" s="142" t="str">
        <f t="shared" si="27"/>
        <v>NE</v>
      </c>
      <c r="L429" s="143" t="str">
        <f t="shared" si="26"/>
        <v>0</v>
      </c>
      <c r="M429" s="157"/>
      <c r="N429" s="158"/>
      <c r="O429" s="159"/>
    </row>
    <row r="430" spans="2:15" x14ac:dyDescent="0.25">
      <c r="B430" s="144">
        <v>425</v>
      </c>
      <c r="C430" s="162"/>
      <c r="D430" s="147"/>
      <c r="E430" s="147"/>
      <c r="F430" s="147"/>
      <c r="G430" s="150"/>
      <c r="H430" s="118">
        <f t="shared" si="24"/>
        <v>0</v>
      </c>
      <c r="I430" s="153"/>
      <c r="J430" s="141">
        <f t="shared" si="25"/>
        <v>0</v>
      </c>
      <c r="K430" s="142" t="str">
        <f t="shared" si="27"/>
        <v>NE</v>
      </c>
      <c r="L430" s="143" t="str">
        <f t="shared" si="26"/>
        <v>0</v>
      </c>
      <c r="M430" s="157"/>
      <c r="N430" s="158"/>
      <c r="O430" s="159"/>
    </row>
    <row r="431" spans="2:15" x14ac:dyDescent="0.25">
      <c r="B431" s="144">
        <v>426</v>
      </c>
      <c r="C431" s="162"/>
      <c r="D431" s="147"/>
      <c r="E431" s="147"/>
      <c r="F431" s="147"/>
      <c r="G431" s="150"/>
      <c r="H431" s="118">
        <f t="shared" si="24"/>
        <v>0</v>
      </c>
      <c r="I431" s="153"/>
      <c r="J431" s="141">
        <f t="shared" si="25"/>
        <v>0</v>
      </c>
      <c r="K431" s="142" t="str">
        <f t="shared" si="27"/>
        <v>NE</v>
      </c>
      <c r="L431" s="143" t="str">
        <f t="shared" si="26"/>
        <v>0</v>
      </c>
      <c r="M431" s="157"/>
      <c r="N431" s="158"/>
      <c r="O431" s="159"/>
    </row>
    <row r="432" spans="2:15" x14ac:dyDescent="0.25">
      <c r="B432" s="140">
        <v>427</v>
      </c>
      <c r="C432" s="162"/>
      <c r="D432" s="147"/>
      <c r="E432" s="147"/>
      <c r="F432" s="147"/>
      <c r="G432" s="150"/>
      <c r="H432" s="118">
        <f t="shared" si="24"/>
        <v>0</v>
      </c>
      <c r="I432" s="153"/>
      <c r="J432" s="141">
        <f t="shared" si="25"/>
        <v>0</v>
      </c>
      <c r="K432" s="142" t="str">
        <f t="shared" si="27"/>
        <v>NE</v>
      </c>
      <c r="L432" s="143" t="str">
        <f t="shared" si="26"/>
        <v>0</v>
      </c>
      <c r="M432" s="157"/>
      <c r="N432" s="158"/>
      <c r="O432" s="159"/>
    </row>
    <row r="433" spans="2:15" x14ac:dyDescent="0.25">
      <c r="B433" s="144">
        <v>428</v>
      </c>
      <c r="C433" s="162"/>
      <c r="D433" s="147"/>
      <c r="E433" s="147"/>
      <c r="F433" s="147"/>
      <c r="G433" s="150"/>
      <c r="H433" s="118">
        <f t="shared" si="24"/>
        <v>0</v>
      </c>
      <c r="I433" s="153"/>
      <c r="J433" s="141">
        <f t="shared" si="25"/>
        <v>0</v>
      </c>
      <c r="K433" s="142" t="str">
        <f t="shared" si="27"/>
        <v>NE</v>
      </c>
      <c r="L433" s="143" t="str">
        <f t="shared" si="26"/>
        <v>0</v>
      </c>
      <c r="M433" s="157"/>
      <c r="N433" s="158"/>
      <c r="O433" s="159"/>
    </row>
    <row r="434" spans="2:15" x14ac:dyDescent="0.25">
      <c r="B434" s="144">
        <v>429</v>
      </c>
      <c r="C434" s="162"/>
      <c r="D434" s="147"/>
      <c r="E434" s="147"/>
      <c r="F434" s="147"/>
      <c r="G434" s="150"/>
      <c r="H434" s="118">
        <f t="shared" si="24"/>
        <v>0</v>
      </c>
      <c r="I434" s="153"/>
      <c r="J434" s="141">
        <f t="shared" si="25"/>
        <v>0</v>
      </c>
      <c r="K434" s="142" t="str">
        <f t="shared" si="27"/>
        <v>NE</v>
      </c>
      <c r="L434" s="143" t="str">
        <f t="shared" si="26"/>
        <v>0</v>
      </c>
      <c r="M434" s="157"/>
      <c r="N434" s="158"/>
      <c r="O434" s="159"/>
    </row>
    <row r="435" spans="2:15" x14ac:dyDescent="0.25">
      <c r="B435" s="140">
        <v>430</v>
      </c>
      <c r="C435" s="162"/>
      <c r="D435" s="147"/>
      <c r="E435" s="147"/>
      <c r="F435" s="147"/>
      <c r="G435" s="150"/>
      <c r="H435" s="118">
        <f t="shared" si="24"/>
        <v>0</v>
      </c>
      <c r="I435" s="153"/>
      <c r="J435" s="141">
        <f t="shared" si="25"/>
        <v>0</v>
      </c>
      <c r="K435" s="142" t="str">
        <f t="shared" si="27"/>
        <v>NE</v>
      </c>
      <c r="L435" s="143" t="str">
        <f t="shared" si="26"/>
        <v>0</v>
      </c>
      <c r="M435" s="157"/>
      <c r="N435" s="158"/>
      <c r="O435" s="159"/>
    </row>
    <row r="436" spans="2:15" x14ac:dyDescent="0.25">
      <c r="B436" s="144">
        <v>431</v>
      </c>
      <c r="C436" s="162"/>
      <c r="D436" s="147"/>
      <c r="E436" s="147"/>
      <c r="F436" s="147"/>
      <c r="G436" s="150"/>
      <c r="H436" s="118">
        <f t="shared" si="24"/>
        <v>0</v>
      </c>
      <c r="I436" s="153"/>
      <c r="J436" s="141">
        <f t="shared" si="25"/>
        <v>0</v>
      </c>
      <c r="K436" s="142" t="str">
        <f t="shared" si="27"/>
        <v>NE</v>
      </c>
      <c r="L436" s="143" t="str">
        <f t="shared" si="26"/>
        <v>0</v>
      </c>
      <c r="M436" s="157"/>
      <c r="N436" s="158"/>
      <c r="O436" s="159"/>
    </row>
    <row r="437" spans="2:15" x14ac:dyDescent="0.25">
      <c r="B437" s="144">
        <v>432</v>
      </c>
      <c r="C437" s="162"/>
      <c r="D437" s="147"/>
      <c r="E437" s="147"/>
      <c r="F437" s="147"/>
      <c r="G437" s="150"/>
      <c r="H437" s="118">
        <f t="shared" si="24"/>
        <v>0</v>
      </c>
      <c r="I437" s="153"/>
      <c r="J437" s="141">
        <f t="shared" si="25"/>
        <v>0</v>
      </c>
      <c r="K437" s="142" t="str">
        <f t="shared" si="27"/>
        <v>NE</v>
      </c>
      <c r="L437" s="143" t="str">
        <f t="shared" si="26"/>
        <v>0</v>
      </c>
      <c r="M437" s="157"/>
      <c r="N437" s="158"/>
      <c r="O437" s="159"/>
    </row>
    <row r="438" spans="2:15" x14ac:dyDescent="0.25">
      <c r="B438" s="140">
        <v>433</v>
      </c>
      <c r="C438" s="162"/>
      <c r="D438" s="147"/>
      <c r="E438" s="147"/>
      <c r="F438" s="147"/>
      <c r="G438" s="150"/>
      <c r="H438" s="118">
        <f t="shared" si="24"/>
        <v>0</v>
      </c>
      <c r="I438" s="153"/>
      <c r="J438" s="141">
        <f t="shared" si="25"/>
        <v>0</v>
      </c>
      <c r="K438" s="142" t="str">
        <f t="shared" si="27"/>
        <v>NE</v>
      </c>
      <c r="L438" s="143" t="str">
        <f t="shared" si="26"/>
        <v>0</v>
      </c>
      <c r="M438" s="157"/>
      <c r="N438" s="158"/>
      <c r="O438" s="159"/>
    </row>
    <row r="439" spans="2:15" x14ac:dyDescent="0.25">
      <c r="B439" s="144">
        <v>434</v>
      </c>
      <c r="C439" s="162"/>
      <c r="D439" s="147"/>
      <c r="E439" s="147"/>
      <c r="F439" s="147"/>
      <c r="G439" s="150"/>
      <c r="H439" s="118">
        <f t="shared" si="24"/>
        <v>0</v>
      </c>
      <c r="I439" s="153"/>
      <c r="J439" s="141">
        <f t="shared" si="25"/>
        <v>0</v>
      </c>
      <c r="K439" s="142" t="str">
        <f t="shared" si="27"/>
        <v>NE</v>
      </c>
      <c r="L439" s="143" t="str">
        <f t="shared" si="26"/>
        <v>0</v>
      </c>
      <c r="M439" s="157"/>
      <c r="N439" s="158"/>
      <c r="O439" s="159"/>
    </row>
    <row r="440" spans="2:15" x14ac:dyDescent="0.25">
      <c r="B440" s="144">
        <v>435</v>
      </c>
      <c r="C440" s="162"/>
      <c r="D440" s="147"/>
      <c r="E440" s="147"/>
      <c r="F440" s="147"/>
      <c r="G440" s="150"/>
      <c r="H440" s="118">
        <f t="shared" si="24"/>
        <v>0</v>
      </c>
      <c r="I440" s="153"/>
      <c r="J440" s="141">
        <f t="shared" si="25"/>
        <v>0</v>
      </c>
      <c r="K440" s="142" t="str">
        <f t="shared" si="27"/>
        <v>NE</v>
      </c>
      <c r="L440" s="143" t="str">
        <f t="shared" si="26"/>
        <v>0</v>
      </c>
      <c r="M440" s="157"/>
      <c r="N440" s="158"/>
      <c r="O440" s="159"/>
    </row>
    <row r="441" spans="2:15" x14ac:dyDescent="0.25">
      <c r="B441" s="140">
        <v>436</v>
      </c>
      <c r="C441" s="162"/>
      <c r="D441" s="147"/>
      <c r="E441" s="147"/>
      <c r="F441" s="147"/>
      <c r="G441" s="150"/>
      <c r="H441" s="118">
        <f t="shared" si="24"/>
        <v>0</v>
      </c>
      <c r="I441" s="153"/>
      <c r="J441" s="141">
        <f t="shared" si="25"/>
        <v>0</v>
      </c>
      <c r="K441" s="142" t="str">
        <f t="shared" si="27"/>
        <v>NE</v>
      </c>
      <c r="L441" s="143" t="str">
        <f t="shared" si="26"/>
        <v>0</v>
      </c>
      <c r="M441" s="157"/>
      <c r="N441" s="158"/>
      <c r="O441" s="159"/>
    </row>
    <row r="442" spans="2:15" x14ac:dyDescent="0.25">
      <c r="B442" s="144">
        <v>437</v>
      </c>
      <c r="C442" s="162"/>
      <c r="D442" s="147"/>
      <c r="E442" s="147"/>
      <c r="F442" s="147"/>
      <c r="G442" s="150"/>
      <c r="H442" s="118">
        <f t="shared" si="24"/>
        <v>0</v>
      </c>
      <c r="I442" s="153"/>
      <c r="J442" s="141">
        <f t="shared" si="25"/>
        <v>0</v>
      </c>
      <c r="K442" s="142" t="str">
        <f t="shared" si="27"/>
        <v>NE</v>
      </c>
      <c r="L442" s="143" t="str">
        <f t="shared" si="26"/>
        <v>0</v>
      </c>
      <c r="M442" s="157"/>
      <c r="N442" s="158"/>
      <c r="O442" s="159"/>
    </row>
    <row r="443" spans="2:15" x14ac:dyDescent="0.25">
      <c r="B443" s="144">
        <v>438</v>
      </c>
      <c r="C443" s="162"/>
      <c r="D443" s="147"/>
      <c r="E443" s="147"/>
      <c r="F443" s="147"/>
      <c r="G443" s="150"/>
      <c r="H443" s="118">
        <f t="shared" si="24"/>
        <v>0</v>
      </c>
      <c r="I443" s="153"/>
      <c r="J443" s="141">
        <f t="shared" si="25"/>
        <v>0</v>
      </c>
      <c r="K443" s="142" t="str">
        <f t="shared" si="27"/>
        <v>NE</v>
      </c>
      <c r="L443" s="143" t="str">
        <f t="shared" si="26"/>
        <v>0</v>
      </c>
      <c r="M443" s="157"/>
      <c r="N443" s="158"/>
      <c r="O443" s="159"/>
    </row>
    <row r="444" spans="2:15" x14ac:dyDescent="0.25">
      <c r="B444" s="140">
        <v>439</v>
      </c>
      <c r="C444" s="162"/>
      <c r="D444" s="147"/>
      <c r="E444" s="147"/>
      <c r="F444" s="147"/>
      <c r="G444" s="150"/>
      <c r="H444" s="118">
        <f t="shared" si="24"/>
        <v>0</v>
      </c>
      <c r="I444" s="153"/>
      <c r="J444" s="141">
        <f t="shared" si="25"/>
        <v>0</v>
      </c>
      <c r="K444" s="142" t="str">
        <f t="shared" si="27"/>
        <v>NE</v>
      </c>
      <c r="L444" s="143" t="str">
        <f t="shared" si="26"/>
        <v>0</v>
      </c>
      <c r="M444" s="157"/>
      <c r="N444" s="158"/>
      <c r="O444" s="159"/>
    </row>
    <row r="445" spans="2:15" x14ac:dyDescent="0.25">
      <c r="B445" s="144">
        <v>440</v>
      </c>
      <c r="C445" s="162"/>
      <c r="D445" s="147"/>
      <c r="E445" s="147"/>
      <c r="F445" s="147"/>
      <c r="G445" s="150"/>
      <c r="H445" s="118">
        <f t="shared" si="24"/>
        <v>0</v>
      </c>
      <c r="I445" s="153"/>
      <c r="J445" s="141">
        <f t="shared" si="25"/>
        <v>0</v>
      </c>
      <c r="K445" s="142" t="str">
        <f t="shared" si="27"/>
        <v>NE</v>
      </c>
      <c r="L445" s="143" t="str">
        <f t="shared" si="26"/>
        <v>0</v>
      </c>
      <c r="M445" s="157"/>
      <c r="N445" s="158"/>
      <c r="O445" s="159"/>
    </row>
    <row r="446" spans="2:15" x14ac:dyDescent="0.25">
      <c r="B446" s="144">
        <v>441</v>
      </c>
      <c r="C446" s="162"/>
      <c r="D446" s="147"/>
      <c r="E446" s="147"/>
      <c r="F446" s="147"/>
      <c r="G446" s="150"/>
      <c r="H446" s="118">
        <f t="shared" si="24"/>
        <v>0</v>
      </c>
      <c r="I446" s="153"/>
      <c r="J446" s="141">
        <f t="shared" si="25"/>
        <v>0</v>
      </c>
      <c r="K446" s="142" t="str">
        <f t="shared" si="27"/>
        <v>NE</v>
      </c>
      <c r="L446" s="143" t="str">
        <f t="shared" si="26"/>
        <v>0</v>
      </c>
      <c r="M446" s="157"/>
      <c r="N446" s="158"/>
      <c r="O446" s="159"/>
    </row>
    <row r="447" spans="2:15" x14ac:dyDescent="0.25">
      <c r="B447" s="140">
        <v>442</v>
      </c>
      <c r="C447" s="162"/>
      <c r="D447" s="147"/>
      <c r="E447" s="147"/>
      <c r="F447" s="147"/>
      <c r="G447" s="150"/>
      <c r="H447" s="118">
        <f t="shared" si="24"/>
        <v>0</v>
      </c>
      <c r="I447" s="153"/>
      <c r="J447" s="141">
        <f t="shared" si="25"/>
        <v>0</v>
      </c>
      <c r="K447" s="142" t="str">
        <f t="shared" si="27"/>
        <v>NE</v>
      </c>
      <c r="L447" s="143" t="str">
        <f t="shared" si="26"/>
        <v>0</v>
      </c>
      <c r="M447" s="157"/>
      <c r="N447" s="158"/>
      <c r="O447" s="159"/>
    </row>
    <row r="448" spans="2:15" x14ac:dyDescent="0.25">
      <c r="B448" s="144">
        <v>443</v>
      </c>
      <c r="C448" s="162"/>
      <c r="D448" s="147"/>
      <c r="E448" s="147"/>
      <c r="F448" s="147"/>
      <c r="G448" s="150"/>
      <c r="H448" s="118">
        <f t="shared" si="24"/>
        <v>0</v>
      </c>
      <c r="I448" s="153"/>
      <c r="J448" s="141">
        <f t="shared" si="25"/>
        <v>0</v>
      </c>
      <c r="K448" s="142" t="str">
        <f t="shared" si="27"/>
        <v>NE</v>
      </c>
      <c r="L448" s="143" t="str">
        <f t="shared" si="26"/>
        <v>0</v>
      </c>
      <c r="M448" s="157"/>
      <c r="N448" s="158"/>
      <c r="O448" s="159"/>
    </row>
    <row r="449" spans="2:15" x14ac:dyDescent="0.25">
      <c r="B449" s="144">
        <v>444</v>
      </c>
      <c r="C449" s="162"/>
      <c r="D449" s="147"/>
      <c r="E449" s="147"/>
      <c r="F449" s="147"/>
      <c r="G449" s="150"/>
      <c r="H449" s="118">
        <f t="shared" si="24"/>
        <v>0</v>
      </c>
      <c r="I449" s="153"/>
      <c r="J449" s="141">
        <f t="shared" si="25"/>
        <v>0</v>
      </c>
      <c r="K449" s="142" t="str">
        <f t="shared" si="27"/>
        <v>NE</v>
      </c>
      <c r="L449" s="143" t="str">
        <f t="shared" si="26"/>
        <v>0</v>
      </c>
      <c r="M449" s="157"/>
      <c r="N449" s="158"/>
      <c r="O449" s="159"/>
    </row>
    <row r="450" spans="2:15" x14ac:dyDescent="0.25">
      <c r="B450" s="140">
        <v>445</v>
      </c>
      <c r="C450" s="162"/>
      <c r="D450" s="147"/>
      <c r="E450" s="147"/>
      <c r="F450" s="147"/>
      <c r="G450" s="150"/>
      <c r="H450" s="118">
        <f t="shared" si="24"/>
        <v>0</v>
      </c>
      <c r="I450" s="153"/>
      <c r="J450" s="141">
        <f t="shared" si="25"/>
        <v>0</v>
      </c>
      <c r="K450" s="142" t="str">
        <f t="shared" si="27"/>
        <v>NE</v>
      </c>
      <c r="L450" s="143" t="str">
        <f t="shared" si="26"/>
        <v>0</v>
      </c>
      <c r="M450" s="157"/>
      <c r="N450" s="158"/>
      <c r="O450" s="159"/>
    </row>
    <row r="451" spans="2:15" x14ac:dyDescent="0.25">
      <c r="B451" s="144">
        <v>446</v>
      </c>
      <c r="C451" s="162"/>
      <c r="D451" s="147"/>
      <c r="E451" s="147"/>
      <c r="F451" s="147"/>
      <c r="G451" s="150"/>
      <c r="H451" s="118">
        <f t="shared" si="24"/>
        <v>0</v>
      </c>
      <c r="I451" s="153"/>
      <c r="J451" s="141">
        <f t="shared" si="25"/>
        <v>0</v>
      </c>
      <c r="K451" s="142" t="str">
        <f t="shared" si="27"/>
        <v>NE</v>
      </c>
      <c r="L451" s="143" t="str">
        <f t="shared" si="26"/>
        <v>0</v>
      </c>
      <c r="M451" s="157"/>
      <c r="N451" s="158"/>
      <c r="O451" s="159"/>
    </row>
    <row r="452" spans="2:15" x14ac:dyDescent="0.25">
      <c r="B452" s="144">
        <v>447</v>
      </c>
      <c r="C452" s="162"/>
      <c r="D452" s="147"/>
      <c r="E452" s="147"/>
      <c r="F452" s="147"/>
      <c r="G452" s="150"/>
      <c r="H452" s="118">
        <f t="shared" si="24"/>
        <v>0</v>
      </c>
      <c r="I452" s="153"/>
      <c r="J452" s="141">
        <f t="shared" si="25"/>
        <v>0</v>
      </c>
      <c r="K452" s="142" t="str">
        <f t="shared" si="27"/>
        <v>NE</v>
      </c>
      <c r="L452" s="143" t="str">
        <f t="shared" si="26"/>
        <v>0</v>
      </c>
      <c r="M452" s="157"/>
      <c r="N452" s="158"/>
      <c r="O452" s="159"/>
    </row>
    <row r="453" spans="2:15" x14ac:dyDescent="0.25">
      <c r="B453" s="140">
        <v>448</v>
      </c>
      <c r="C453" s="162"/>
      <c r="D453" s="147"/>
      <c r="E453" s="147"/>
      <c r="F453" s="147"/>
      <c r="G453" s="150"/>
      <c r="H453" s="118">
        <f t="shared" si="24"/>
        <v>0</v>
      </c>
      <c r="I453" s="153"/>
      <c r="J453" s="141">
        <f t="shared" si="25"/>
        <v>0</v>
      </c>
      <c r="K453" s="142" t="str">
        <f t="shared" si="27"/>
        <v>NE</v>
      </c>
      <c r="L453" s="143" t="str">
        <f t="shared" si="26"/>
        <v>0</v>
      </c>
      <c r="M453" s="157"/>
      <c r="N453" s="158"/>
      <c r="O453" s="159"/>
    </row>
    <row r="454" spans="2:15" x14ac:dyDescent="0.25">
      <c r="B454" s="144">
        <v>449</v>
      </c>
      <c r="C454" s="162"/>
      <c r="D454" s="147"/>
      <c r="E454" s="147"/>
      <c r="F454" s="147"/>
      <c r="G454" s="150"/>
      <c r="H454" s="118">
        <f t="shared" ref="H454:H505" si="28">I454*1.21</f>
        <v>0</v>
      </c>
      <c r="I454" s="153"/>
      <c r="J454" s="141">
        <f t="shared" ref="J454:J505" si="29">IF($K$1&lt;G454,"CHYBA",F454*I454)</f>
        <v>0</v>
      </c>
      <c r="K454" s="142" t="str">
        <f t="shared" si="27"/>
        <v>NE</v>
      </c>
      <c r="L454" s="143" t="str">
        <f t="shared" ref="L454:L505" si="30">IF(K454="ANO",J454,"0")</f>
        <v>0</v>
      </c>
      <c r="M454" s="157"/>
      <c r="N454" s="158"/>
      <c r="O454" s="159"/>
    </row>
    <row r="455" spans="2:15" x14ac:dyDescent="0.25">
      <c r="B455" s="144">
        <v>450</v>
      </c>
      <c r="C455" s="162"/>
      <c r="D455" s="147"/>
      <c r="E455" s="147"/>
      <c r="F455" s="147"/>
      <c r="G455" s="150"/>
      <c r="H455" s="118">
        <f t="shared" si="28"/>
        <v>0</v>
      </c>
      <c r="I455" s="153"/>
      <c r="J455" s="141">
        <f t="shared" si="29"/>
        <v>0</v>
      </c>
      <c r="K455" s="142" t="str">
        <f t="shared" ref="K455:K505" si="31">IF(OR(D455="APS LAN",D455="MER LAN",D455="PER", D455="LOG EDI",D455="BOT",D455="MON",D455="4G/5G",D455="SRV 4.0",D455="TAB", D455="LOG 4.0",D455="RUKA",D455="SW",D455="WEB 4.0",D455="BI SW",D455="LIC SW",D455="VIRT SRV4.0",D455="TWIN"),"ANO","NE")</f>
        <v>NE</v>
      </c>
      <c r="L455" s="143" t="str">
        <f t="shared" si="30"/>
        <v>0</v>
      </c>
      <c r="M455" s="157"/>
      <c r="N455" s="158"/>
      <c r="O455" s="159"/>
    </row>
    <row r="456" spans="2:15" x14ac:dyDescent="0.25">
      <c r="B456" s="140">
        <v>451</v>
      </c>
      <c r="C456" s="162"/>
      <c r="D456" s="147"/>
      <c r="E456" s="147"/>
      <c r="F456" s="147"/>
      <c r="G456" s="150"/>
      <c r="H456" s="118">
        <f t="shared" si="28"/>
        <v>0</v>
      </c>
      <c r="I456" s="153"/>
      <c r="J456" s="141">
        <f t="shared" si="29"/>
        <v>0</v>
      </c>
      <c r="K456" s="142" t="str">
        <f t="shared" si="31"/>
        <v>NE</v>
      </c>
      <c r="L456" s="143" t="str">
        <f t="shared" si="30"/>
        <v>0</v>
      </c>
      <c r="M456" s="157"/>
      <c r="N456" s="158"/>
      <c r="O456" s="159"/>
    </row>
    <row r="457" spans="2:15" x14ac:dyDescent="0.25">
      <c r="B457" s="144">
        <v>452</v>
      </c>
      <c r="C457" s="162"/>
      <c r="D457" s="147"/>
      <c r="E457" s="147"/>
      <c r="F457" s="147"/>
      <c r="G457" s="150"/>
      <c r="H457" s="118">
        <f t="shared" si="28"/>
        <v>0</v>
      </c>
      <c r="I457" s="153"/>
      <c r="J457" s="141">
        <f t="shared" si="29"/>
        <v>0</v>
      </c>
      <c r="K457" s="142" t="str">
        <f t="shared" si="31"/>
        <v>NE</v>
      </c>
      <c r="L457" s="143" t="str">
        <f t="shared" si="30"/>
        <v>0</v>
      </c>
      <c r="M457" s="157"/>
      <c r="N457" s="158"/>
      <c r="O457" s="159"/>
    </row>
    <row r="458" spans="2:15" x14ac:dyDescent="0.25">
      <c r="B458" s="144">
        <v>453</v>
      </c>
      <c r="C458" s="162"/>
      <c r="D458" s="147"/>
      <c r="E458" s="147"/>
      <c r="F458" s="147"/>
      <c r="G458" s="150"/>
      <c r="H458" s="118">
        <f t="shared" si="28"/>
        <v>0</v>
      </c>
      <c r="I458" s="153"/>
      <c r="J458" s="141">
        <f t="shared" si="29"/>
        <v>0</v>
      </c>
      <c r="K458" s="142" t="str">
        <f t="shared" si="31"/>
        <v>NE</v>
      </c>
      <c r="L458" s="143" t="str">
        <f t="shared" si="30"/>
        <v>0</v>
      </c>
      <c r="M458" s="157"/>
      <c r="N458" s="158"/>
      <c r="O458" s="159"/>
    </row>
    <row r="459" spans="2:15" x14ac:dyDescent="0.25">
      <c r="B459" s="140">
        <v>454</v>
      </c>
      <c r="C459" s="162"/>
      <c r="D459" s="147"/>
      <c r="E459" s="147"/>
      <c r="F459" s="147"/>
      <c r="G459" s="150"/>
      <c r="H459" s="118">
        <f t="shared" si="28"/>
        <v>0</v>
      </c>
      <c r="I459" s="153"/>
      <c r="J459" s="141">
        <f t="shared" si="29"/>
        <v>0</v>
      </c>
      <c r="K459" s="142" t="str">
        <f t="shared" si="31"/>
        <v>NE</v>
      </c>
      <c r="L459" s="143" t="str">
        <f t="shared" si="30"/>
        <v>0</v>
      </c>
      <c r="M459" s="157"/>
      <c r="N459" s="158"/>
      <c r="O459" s="159"/>
    </row>
    <row r="460" spans="2:15" x14ac:dyDescent="0.25">
      <c r="B460" s="144">
        <v>455</v>
      </c>
      <c r="C460" s="162"/>
      <c r="D460" s="147"/>
      <c r="E460" s="147"/>
      <c r="F460" s="147"/>
      <c r="G460" s="150"/>
      <c r="H460" s="118">
        <f t="shared" si="28"/>
        <v>0</v>
      </c>
      <c r="I460" s="153"/>
      <c r="J460" s="141">
        <f t="shared" si="29"/>
        <v>0</v>
      </c>
      <c r="K460" s="142" t="str">
        <f t="shared" si="31"/>
        <v>NE</v>
      </c>
      <c r="L460" s="143" t="str">
        <f t="shared" si="30"/>
        <v>0</v>
      </c>
      <c r="M460" s="157"/>
      <c r="N460" s="158"/>
      <c r="O460" s="159"/>
    </row>
    <row r="461" spans="2:15" x14ac:dyDescent="0.25">
      <c r="B461" s="144">
        <v>456</v>
      </c>
      <c r="C461" s="162"/>
      <c r="D461" s="147"/>
      <c r="E461" s="147"/>
      <c r="F461" s="147"/>
      <c r="G461" s="150"/>
      <c r="H461" s="118">
        <f t="shared" si="28"/>
        <v>0</v>
      </c>
      <c r="I461" s="153"/>
      <c r="J461" s="141">
        <f t="shared" si="29"/>
        <v>0</v>
      </c>
      <c r="K461" s="142" t="str">
        <f t="shared" si="31"/>
        <v>NE</v>
      </c>
      <c r="L461" s="143" t="str">
        <f t="shared" si="30"/>
        <v>0</v>
      </c>
      <c r="M461" s="157"/>
      <c r="N461" s="158"/>
      <c r="O461" s="159"/>
    </row>
    <row r="462" spans="2:15" x14ac:dyDescent="0.25">
      <c r="B462" s="140">
        <v>457</v>
      </c>
      <c r="C462" s="162"/>
      <c r="D462" s="147"/>
      <c r="E462" s="147"/>
      <c r="F462" s="147"/>
      <c r="G462" s="150"/>
      <c r="H462" s="118">
        <f t="shared" si="28"/>
        <v>0</v>
      </c>
      <c r="I462" s="153"/>
      <c r="J462" s="141">
        <f t="shared" si="29"/>
        <v>0</v>
      </c>
      <c r="K462" s="142" t="str">
        <f t="shared" si="31"/>
        <v>NE</v>
      </c>
      <c r="L462" s="143" t="str">
        <f t="shared" si="30"/>
        <v>0</v>
      </c>
      <c r="M462" s="157"/>
      <c r="N462" s="158"/>
      <c r="O462" s="159"/>
    </row>
    <row r="463" spans="2:15" x14ac:dyDescent="0.25">
      <c r="B463" s="144">
        <v>458</v>
      </c>
      <c r="C463" s="162"/>
      <c r="D463" s="147"/>
      <c r="E463" s="147"/>
      <c r="F463" s="147"/>
      <c r="G463" s="150"/>
      <c r="H463" s="118">
        <f t="shared" si="28"/>
        <v>0</v>
      </c>
      <c r="I463" s="153"/>
      <c r="J463" s="141">
        <f t="shared" si="29"/>
        <v>0</v>
      </c>
      <c r="K463" s="142" t="str">
        <f t="shared" si="31"/>
        <v>NE</v>
      </c>
      <c r="L463" s="143" t="str">
        <f t="shared" si="30"/>
        <v>0</v>
      </c>
      <c r="M463" s="157"/>
      <c r="N463" s="158"/>
      <c r="O463" s="159"/>
    </row>
    <row r="464" spans="2:15" x14ac:dyDescent="0.25">
      <c r="B464" s="144">
        <v>459</v>
      </c>
      <c r="C464" s="162"/>
      <c r="D464" s="147"/>
      <c r="E464" s="147"/>
      <c r="F464" s="147"/>
      <c r="G464" s="150"/>
      <c r="H464" s="118">
        <f t="shared" si="28"/>
        <v>0</v>
      </c>
      <c r="I464" s="153"/>
      <c r="J464" s="141">
        <f t="shared" si="29"/>
        <v>0</v>
      </c>
      <c r="K464" s="142" t="str">
        <f t="shared" si="31"/>
        <v>NE</v>
      </c>
      <c r="L464" s="143" t="str">
        <f t="shared" si="30"/>
        <v>0</v>
      </c>
      <c r="M464" s="157"/>
      <c r="N464" s="158"/>
      <c r="O464" s="159"/>
    </row>
    <row r="465" spans="2:15" x14ac:dyDescent="0.25">
      <c r="B465" s="140">
        <v>460</v>
      </c>
      <c r="C465" s="162"/>
      <c r="D465" s="147"/>
      <c r="E465" s="147"/>
      <c r="F465" s="147"/>
      <c r="G465" s="150"/>
      <c r="H465" s="118">
        <f t="shared" si="28"/>
        <v>0</v>
      </c>
      <c r="I465" s="153"/>
      <c r="J465" s="141">
        <f t="shared" si="29"/>
        <v>0</v>
      </c>
      <c r="K465" s="142" t="str">
        <f t="shared" si="31"/>
        <v>NE</v>
      </c>
      <c r="L465" s="143" t="str">
        <f t="shared" si="30"/>
        <v>0</v>
      </c>
      <c r="M465" s="157"/>
      <c r="N465" s="158"/>
      <c r="O465" s="159"/>
    </row>
    <row r="466" spans="2:15" x14ac:dyDescent="0.25">
      <c r="B466" s="144">
        <v>461</v>
      </c>
      <c r="C466" s="162"/>
      <c r="D466" s="147"/>
      <c r="E466" s="147"/>
      <c r="F466" s="147"/>
      <c r="G466" s="150"/>
      <c r="H466" s="118">
        <f t="shared" si="28"/>
        <v>0</v>
      </c>
      <c r="I466" s="153"/>
      <c r="J466" s="141">
        <f t="shared" si="29"/>
        <v>0</v>
      </c>
      <c r="K466" s="142" t="str">
        <f t="shared" si="31"/>
        <v>NE</v>
      </c>
      <c r="L466" s="143" t="str">
        <f t="shared" si="30"/>
        <v>0</v>
      </c>
      <c r="M466" s="157"/>
      <c r="N466" s="158"/>
      <c r="O466" s="159"/>
    </row>
    <row r="467" spans="2:15" x14ac:dyDescent="0.25">
      <c r="B467" s="144">
        <v>462</v>
      </c>
      <c r="C467" s="162"/>
      <c r="D467" s="147"/>
      <c r="E467" s="147"/>
      <c r="F467" s="147"/>
      <c r="G467" s="150"/>
      <c r="H467" s="118">
        <f t="shared" si="28"/>
        <v>0</v>
      </c>
      <c r="I467" s="153"/>
      <c r="J467" s="141">
        <f t="shared" si="29"/>
        <v>0</v>
      </c>
      <c r="K467" s="142" t="str">
        <f t="shared" si="31"/>
        <v>NE</v>
      </c>
      <c r="L467" s="143" t="str">
        <f t="shared" si="30"/>
        <v>0</v>
      </c>
      <c r="M467" s="157"/>
      <c r="N467" s="158"/>
      <c r="O467" s="159"/>
    </row>
    <row r="468" spans="2:15" x14ac:dyDescent="0.25">
      <c r="B468" s="140">
        <v>463</v>
      </c>
      <c r="C468" s="162"/>
      <c r="D468" s="147"/>
      <c r="E468" s="147"/>
      <c r="F468" s="147"/>
      <c r="G468" s="150"/>
      <c r="H468" s="118">
        <f t="shared" si="28"/>
        <v>0</v>
      </c>
      <c r="I468" s="153"/>
      <c r="J468" s="141">
        <f t="shared" si="29"/>
        <v>0</v>
      </c>
      <c r="K468" s="142" t="str">
        <f t="shared" si="31"/>
        <v>NE</v>
      </c>
      <c r="L468" s="143" t="str">
        <f t="shared" si="30"/>
        <v>0</v>
      </c>
      <c r="M468" s="157"/>
      <c r="N468" s="158"/>
      <c r="O468" s="159"/>
    </row>
    <row r="469" spans="2:15" x14ac:dyDescent="0.25">
      <c r="B469" s="144">
        <v>464</v>
      </c>
      <c r="C469" s="162"/>
      <c r="D469" s="147"/>
      <c r="E469" s="147"/>
      <c r="F469" s="147"/>
      <c r="G469" s="150"/>
      <c r="H469" s="118">
        <f t="shared" si="28"/>
        <v>0</v>
      </c>
      <c r="I469" s="153"/>
      <c r="J469" s="141">
        <f t="shared" si="29"/>
        <v>0</v>
      </c>
      <c r="K469" s="142" t="str">
        <f t="shared" si="31"/>
        <v>NE</v>
      </c>
      <c r="L469" s="143" t="str">
        <f t="shared" si="30"/>
        <v>0</v>
      </c>
      <c r="M469" s="157"/>
      <c r="N469" s="158"/>
      <c r="O469" s="159"/>
    </row>
    <row r="470" spans="2:15" x14ac:dyDescent="0.25">
      <c r="B470" s="144">
        <v>465</v>
      </c>
      <c r="C470" s="162"/>
      <c r="D470" s="147"/>
      <c r="E470" s="147"/>
      <c r="F470" s="147"/>
      <c r="G470" s="150"/>
      <c r="H470" s="118">
        <f t="shared" si="28"/>
        <v>0</v>
      </c>
      <c r="I470" s="153"/>
      <c r="J470" s="141">
        <f t="shared" si="29"/>
        <v>0</v>
      </c>
      <c r="K470" s="142" t="str">
        <f t="shared" si="31"/>
        <v>NE</v>
      </c>
      <c r="L470" s="143" t="str">
        <f t="shared" si="30"/>
        <v>0</v>
      </c>
      <c r="M470" s="157"/>
      <c r="N470" s="158"/>
      <c r="O470" s="159"/>
    </row>
    <row r="471" spans="2:15" x14ac:dyDescent="0.25">
      <c r="B471" s="140">
        <v>466</v>
      </c>
      <c r="C471" s="162"/>
      <c r="D471" s="147"/>
      <c r="E471" s="147"/>
      <c r="F471" s="147"/>
      <c r="G471" s="150"/>
      <c r="H471" s="118">
        <f t="shared" si="28"/>
        <v>0</v>
      </c>
      <c r="I471" s="153"/>
      <c r="J471" s="141">
        <f t="shared" si="29"/>
        <v>0</v>
      </c>
      <c r="K471" s="142" t="str">
        <f t="shared" si="31"/>
        <v>NE</v>
      </c>
      <c r="L471" s="143" t="str">
        <f t="shared" si="30"/>
        <v>0</v>
      </c>
      <c r="M471" s="157"/>
      <c r="N471" s="158"/>
      <c r="O471" s="159"/>
    </row>
    <row r="472" spans="2:15" x14ac:dyDescent="0.25">
      <c r="B472" s="144">
        <v>467</v>
      </c>
      <c r="C472" s="162"/>
      <c r="D472" s="147"/>
      <c r="E472" s="147"/>
      <c r="F472" s="147"/>
      <c r="G472" s="150"/>
      <c r="H472" s="118">
        <f t="shared" si="28"/>
        <v>0</v>
      </c>
      <c r="I472" s="153"/>
      <c r="J472" s="141">
        <f t="shared" si="29"/>
        <v>0</v>
      </c>
      <c r="K472" s="142" t="str">
        <f t="shared" si="31"/>
        <v>NE</v>
      </c>
      <c r="L472" s="143" t="str">
        <f t="shared" si="30"/>
        <v>0</v>
      </c>
      <c r="M472" s="157"/>
      <c r="N472" s="158"/>
      <c r="O472" s="159"/>
    </row>
    <row r="473" spans="2:15" x14ac:dyDescent="0.25">
      <c r="B473" s="144">
        <v>468</v>
      </c>
      <c r="C473" s="162"/>
      <c r="D473" s="147"/>
      <c r="E473" s="147"/>
      <c r="F473" s="147"/>
      <c r="G473" s="150"/>
      <c r="H473" s="118">
        <f t="shared" si="28"/>
        <v>0</v>
      </c>
      <c r="I473" s="153"/>
      <c r="J473" s="141">
        <f t="shared" si="29"/>
        <v>0</v>
      </c>
      <c r="K473" s="142" t="str">
        <f t="shared" si="31"/>
        <v>NE</v>
      </c>
      <c r="L473" s="143" t="str">
        <f t="shared" si="30"/>
        <v>0</v>
      </c>
      <c r="M473" s="157"/>
      <c r="N473" s="158"/>
      <c r="O473" s="159"/>
    </row>
    <row r="474" spans="2:15" x14ac:dyDescent="0.25">
      <c r="B474" s="140">
        <v>469</v>
      </c>
      <c r="C474" s="162"/>
      <c r="D474" s="147"/>
      <c r="E474" s="147"/>
      <c r="F474" s="147"/>
      <c r="G474" s="150"/>
      <c r="H474" s="118">
        <f t="shared" si="28"/>
        <v>0</v>
      </c>
      <c r="I474" s="153"/>
      <c r="J474" s="141">
        <f t="shared" si="29"/>
        <v>0</v>
      </c>
      <c r="K474" s="142" t="str">
        <f t="shared" si="31"/>
        <v>NE</v>
      </c>
      <c r="L474" s="143" t="str">
        <f t="shared" si="30"/>
        <v>0</v>
      </c>
      <c r="M474" s="157"/>
      <c r="N474" s="158"/>
      <c r="O474" s="159"/>
    </row>
    <row r="475" spans="2:15" x14ac:dyDescent="0.25">
      <c r="B475" s="144">
        <v>470</v>
      </c>
      <c r="C475" s="162"/>
      <c r="D475" s="147"/>
      <c r="E475" s="147"/>
      <c r="F475" s="147"/>
      <c r="G475" s="150"/>
      <c r="H475" s="118">
        <f t="shared" si="28"/>
        <v>0</v>
      </c>
      <c r="I475" s="153"/>
      <c r="J475" s="141">
        <f t="shared" si="29"/>
        <v>0</v>
      </c>
      <c r="K475" s="142" t="str">
        <f t="shared" si="31"/>
        <v>NE</v>
      </c>
      <c r="L475" s="143" t="str">
        <f t="shared" si="30"/>
        <v>0</v>
      </c>
      <c r="M475" s="157"/>
      <c r="N475" s="158"/>
      <c r="O475" s="159"/>
    </row>
    <row r="476" spans="2:15" x14ac:dyDescent="0.25">
      <c r="B476" s="144">
        <v>471</v>
      </c>
      <c r="C476" s="162"/>
      <c r="D476" s="147"/>
      <c r="E476" s="147"/>
      <c r="F476" s="147"/>
      <c r="G476" s="150"/>
      <c r="H476" s="118">
        <f t="shared" si="28"/>
        <v>0</v>
      </c>
      <c r="I476" s="153"/>
      <c r="J476" s="141">
        <f t="shared" si="29"/>
        <v>0</v>
      </c>
      <c r="K476" s="142" t="str">
        <f t="shared" si="31"/>
        <v>NE</v>
      </c>
      <c r="L476" s="143" t="str">
        <f t="shared" si="30"/>
        <v>0</v>
      </c>
      <c r="M476" s="157"/>
      <c r="N476" s="158"/>
      <c r="O476" s="159"/>
    </row>
    <row r="477" spans="2:15" x14ac:dyDescent="0.25">
      <c r="B477" s="140">
        <v>472</v>
      </c>
      <c r="C477" s="162"/>
      <c r="D477" s="147"/>
      <c r="E477" s="147"/>
      <c r="F477" s="147"/>
      <c r="G477" s="150"/>
      <c r="H477" s="118">
        <f t="shared" si="28"/>
        <v>0</v>
      </c>
      <c r="I477" s="153"/>
      <c r="J477" s="141">
        <f t="shared" si="29"/>
        <v>0</v>
      </c>
      <c r="K477" s="142" t="str">
        <f t="shared" si="31"/>
        <v>NE</v>
      </c>
      <c r="L477" s="143" t="str">
        <f t="shared" si="30"/>
        <v>0</v>
      </c>
      <c r="M477" s="157"/>
      <c r="N477" s="158"/>
      <c r="O477" s="159"/>
    </row>
    <row r="478" spans="2:15" x14ac:dyDescent="0.25">
      <c r="B478" s="144">
        <v>473</v>
      </c>
      <c r="C478" s="162"/>
      <c r="D478" s="147"/>
      <c r="E478" s="147"/>
      <c r="F478" s="147"/>
      <c r="G478" s="150"/>
      <c r="H478" s="118">
        <f t="shared" si="28"/>
        <v>0</v>
      </c>
      <c r="I478" s="153"/>
      <c r="J478" s="141">
        <f t="shared" si="29"/>
        <v>0</v>
      </c>
      <c r="K478" s="142" t="str">
        <f t="shared" si="31"/>
        <v>NE</v>
      </c>
      <c r="L478" s="143" t="str">
        <f t="shared" si="30"/>
        <v>0</v>
      </c>
      <c r="M478" s="157"/>
      <c r="N478" s="158"/>
      <c r="O478" s="159"/>
    </row>
    <row r="479" spans="2:15" x14ac:dyDescent="0.25">
      <c r="B479" s="144">
        <v>474</v>
      </c>
      <c r="C479" s="162"/>
      <c r="D479" s="147"/>
      <c r="E479" s="147"/>
      <c r="F479" s="147"/>
      <c r="G479" s="150"/>
      <c r="H479" s="118">
        <f t="shared" si="28"/>
        <v>0</v>
      </c>
      <c r="I479" s="153"/>
      <c r="J479" s="141">
        <f t="shared" si="29"/>
        <v>0</v>
      </c>
      <c r="K479" s="142" t="str">
        <f t="shared" si="31"/>
        <v>NE</v>
      </c>
      <c r="L479" s="143" t="str">
        <f t="shared" si="30"/>
        <v>0</v>
      </c>
      <c r="M479" s="157"/>
      <c r="N479" s="158"/>
      <c r="O479" s="159"/>
    </row>
    <row r="480" spans="2:15" x14ac:dyDescent="0.25">
      <c r="B480" s="140">
        <v>475</v>
      </c>
      <c r="C480" s="162"/>
      <c r="D480" s="147"/>
      <c r="E480" s="147"/>
      <c r="F480" s="147"/>
      <c r="G480" s="150"/>
      <c r="H480" s="118">
        <f t="shared" si="28"/>
        <v>0</v>
      </c>
      <c r="I480" s="153"/>
      <c r="J480" s="141">
        <f t="shared" si="29"/>
        <v>0</v>
      </c>
      <c r="K480" s="142" t="str">
        <f t="shared" si="31"/>
        <v>NE</v>
      </c>
      <c r="L480" s="143" t="str">
        <f t="shared" si="30"/>
        <v>0</v>
      </c>
      <c r="M480" s="157"/>
      <c r="N480" s="158"/>
      <c r="O480" s="159"/>
    </row>
    <row r="481" spans="2:15" x14ac:dyDescent="0.25">
      <c r="B481" s="144">
        <v>476</v>
      </c>
      <c r="C481" s="162"/>
      <c r="D481" s="147"/>
      <c r="E481" s="147"/>
      <c r="F481" s="147"/>
      <c r="G481" s="150"/>
      <c r="H481" s="118">
        <f t="shared" si="28"/>
        <v>0</v>
      </c>
      <c r="I481" s="153"/>
      <c r="J481" s="141">
        <f t="shared" si="29"/>
        <v>0</v>
      </c>
      <c r="K481" s="142" t="str">
        <f t="shared" si="31"/>
        <v>NE</v>
      </c>
      <c r="L481" s="143" t="str">
        <f t="shared" si="30"/>
        <v>0</v>
      </c>
      <c r="M481" s="157"/>
      <c r="N481" s="158"/>
      <c r="O481" s="159"/>
    </row>
    <row r="482" spans="2:15" x14ac:dyDescent="0.25">
      <c r="B482" s="144">
        <v>477</v>
      </c>
      <c r="C482" s="162"/>
      <c r="D482" s="147"/>
      <c r="E482" s="147"/>
      <c r="F482" s="147"/>
      <c r="G482" s="150"/>
      <c r="H482" s="118">
        <f t="shared" si="28"/>
        <v>0</v>
      </c>
      <c r="I482" s="153"/>
      <c r="J482" s="141">
        <f t="shared" si="29"/>
        <v>0</v>
      </c>
      <c r="K482" s="142" t="str">
        <f t="shared" si="31"/>
        <v>NE</v>
      </c>
      <c r="L482" s="143" t="str">
        <f t="shared" si="30"/>
        <v>0</v>
      </c>
      <c r="M482" s="157"/>
      <c r="N482" s="158"/>
      <c r="O482" s="159"/>
    </row>
    <row r="483" spans="2:15" x14ac:dyDescent="0.25">
      <c r="B483" s="140">
        <v>478</v>
      </c>
      <c r="C483" s="162"/>
      <c r="D483" s="147"/>
      <c r="E483" s="147"/>
      <c r="F483" s="147"/>
      <c r="G483" s="150"/>
      <c r="H483" s="118">
        <f t="shared" si="28"/>
        <v>0</v>
      </c>
      <c r="I483" s="153"/>
      <c r="J483" s="141">
        <f t="shared" si="29"/>
        <v>0</v>
      </c>
      <c r="K483" s="142" t="str">
        <f t="shared" si="31"/>
        <v>NE</v>
      </c>
      <c r="L483" s="143" t="str">
        <f t="shared" si="30"/>
        <v>0</v>
      </c>
      <c r="M483" s="157"/>
      <c r="N483" s="158"/>
      <c r="O483" s="159"/>
    </row>
    <row r="484" spans="2:15" x14ac:dyDescent="0.25">
      <c r="B484" s="144">
        <v>479</v>
      </c>
      <c r="C484" s="162"/>
      <c r="D484" s="147"/>
      <c r="E484" s="147"/>
      <c r="F484" s="147"/>
      <c r="G484" s="150"/>
      <c r="H484" s="118">
        <f t="shared" si="28"/>
        <v>0</v>
      </c>
      <c r="I484" s="153"/>
      <c r="J484" s="141">
        <f t="shared" si="29"/>
        <v>0</v>
      </c>
      <c r="K484" s="142" t="str">
        <f t="shared" si="31"/>
        <v>NE</v>
      </c>
      <c r="L484" s="143" t="str">
        <f t="shared" si="30"/>
        <v>0</v>
      </c>
      <c r="M484" s="157"/>
      <c r="N484" s="158"/>
      <c r="O484" s="159"/>
    </row>
    <row r="485" spans="2:15" x14ac:dyDescent="0.25">
      <c r="B485" s="144">
        <v>480</v>
      </c>
      <c r="C485" s="162"/>
      <c r="D485" s="147"/>
      <c r="E485" s="147"/>
      <c r="F485" s="147"/>
      <c r="G485" s="150"/>
      <c r="H485" s="118">
        <f t="shared" si="28"/>
        <v>0</v>
      </c>
      <c r="I485" s="153"/>
      <c r="J485" s="141">
        <f t="shared" si="29"/>
        <v>0</v>
      </c>
      <c r="K485" s="142" t="str">
        <f t="shared" si="31"/>
        <v>NE</v>
      </c>
      <c r="L485" s="143" t="str">
        <f t="shared" si="30"/>
        <v>0</v>
      </c>
      <c r="M485" s="157"/>
      <c r="N485" s="158"/>
      <c r="O485" s="159"/>
    </row>
    <row r="486" spans="2:15" x14ac:dyDescent="0.25">
      <c r="B486" s="140">
        <v>481</v>
      </c>
      <c r="C486" s="162"/>
      <c r="D486" s="147"/>
      <c r="E486" s="147"/>
      <c r="F486" s="147"/>
      <c r="G486" s="150"/>
      <c r="H486" s="118">
        <f t="shared" si="28"/>
        <v>0</v>
      </c>
      <c r="I486" s="153"/>
      <c r="J486" s="141">
        <f t="shared" si="29"/>
        <v>0</v>
      </c>
      <c r="K486" s="142" t="str">
        <f t="shared" si="31"/>
        <v>NE</v>
      </c>
      <c r="L486" s="143" t="str">
        <f t="shared" si="30"/>
        <v>0</v>
      </c>
      <c r="M486" s="157"/>
      <c r="N486" s="158"/>
      <c r="O486" s="159"/>
    </row>
    <row r="487" spans="2:15" x14ac:dyDescent="0.25">
      <c r="B487" s="144">
        <v>482</v>
      </c>
      <c r="C487" s="162"/>
      <c r="D487" s="147"/>
      <c r="E487" s="147"/>
      <c r="F487" s="147"/>
      <c r="G487" s="150"/>
      <c r="H487" s="118">
        <f t="shared" si="28"/>
        <v>0</v>
      </c>
      <c r="I487" s="153"/>
      <c r="J487" s="141">
        <f t="shared" si="29"/>
        <v>0</v>
      </c>
      <c r="K487" s="142" t="str">
        <f t="shared" si="31"/>
        <v>NE</v>
      </c>
      <c r="L487" s="143" t="str">
        <f t="shared" si="30"/>
        <v>0</v>
      </c>
      <c r="M487" s="157"/>
      <c r="N487" s="158"/>
      <c r="O487" s="159"/>
    </row>
    <row r="488" spans="2:15" x14ac:dyDescent="0.25">
      <c r="B488" s="144">
        <v>483</v>
      </c>
      <c r="C488" s="162"/>
      <c r="D488" s="147"/>
      <c r="E488" s="147"/>
      <c r="F488" s="147"/>
      <c r="G488" s="150"/>
      <c r="H488" s="118">
        <f t="shared" si="28"/>
        <v>0</v>
      </c>
      <c r="I488" s="153"/>
      <c r="J488" s="141">
        <f t="shared" si="29"/>
        <v>0</v>
      </c>
      <c r="K488" s="142" t="str">
        <f t="shared" si="31"/>
        <v>NE</v>
      </c>
      <c r="L488" s="143" t="str">
        <f t="shared" si="30"/>
        <v>0</v>
      </c>
      <c r="M488" s="157"/>
      <c r="N488" s="158"/>
      <c r="O488" s="159"/>
    </row>
    <row r="489" spans="2:15" x14ac:dyDescent="0.25">
      <c r="B489" s="140">
        <v>484</v>
      </c>
      <c r="C489" s="162"/>
      <c r="D489" s="147"/>
      <c r="E489" s="147"/>
      <c r="F489" s="147"/>
      <c r="G489" s="150"/>
      <c r="H489" s="118">
        <f t="shared" si="28"/>
        <v>0</v>
      </c>
      <c r="I489" s="153"/>
      <c r="J489" s="141">
        <f t="shared" si="29"/>
        <v>0</v>
      </c>
      <c r="K489" s="142" t="str">
        <f t="shared" si="31"/>
        <v>NE</v>
      </c>
      <c r="L489" s="143" t="str">
        <f t="shared" si="30"/>
        <v>0</v>
      </c>
      <c r="M489" s="157"/>
      <c r="N489" s="158"/>
      <c r="O489" s="159"/>
    </row>
    <row r="490" spans="2:15" x14ac:dyDescent="0.25">
      <c r="B490" s="144">
        <v>485</v>
      </c>
      <c r="C490" s="162"/>
      <c r="D490" s="147"/>
      <c r="E490" s="147"/>
      <c r="F490" s="147"/>
      <c r="G490" s="150"/>
      <c r="H490" s="118">
        <f t="shared" si="28"/>
        <v>0</v>
      </c>
      <c r="I490" s="153"/>
      <c r="J490" s="141">
        <f t="shared" si="29"/>
        <v>0</v>
      </c>
      <c r="K490" s="142" t="str">
        <f t="shared" si="31"/>
        <v>NE</v>
      </c>
      <c r="L490" s="143" t="str">
        <f t="shared" si="30"/>
        <v>0</v>
      </c>
      <c r="M490" s="157"/>
      <c r="N490" s="158"/>
      <c r="O490" s="159"/>
    </row>
    <row r="491" spans="2:15" x14ac:dyDescent="0.25">
      <c r="B491" s="144">
        <v>486</v>
      </c>
      <c r="C491" s="162"/>
      <c r="D491" s="147"/>
      <c r="E491" s="147"/>
      <c r="F491" s="147"/>
      <c r="G491" s="150"/>
      <c r="H491" s="118">
        <f t="shared" si="28"/>
        <v>0</v>
      </c>
      <c r="I491" s="153"/>
      <c r="J491" s="141">
        <f t="shared" si="29"/>
        <v>0</v>
      </c>
      <c r="K491" s="142" t="str">
        <f t="shared" si="31"/>
        <v>NE</v>
      </c>
      <c r="L491" s="143" t="str">
        <f t="shared" si="30"/>
        <v>0</v>
      </c>
      <c r="M491" s="157"/>
      <c r="N491" s="158"/>
      <c r="O491" s="159"/>
    </row>
    <row r="492" spans="2:15" x14ac:dyDescent="0.25">
      <c r="B492" s="140">
        <v>487</v>
      </c>
      <c r="C492" s="162"/>
      <c r="D492" s="147"/>
      <c r="E492" s="147"/>
      <c r="F492" s="147"/>
      <c r="G492" s="150"/>
      <c r="H492" s="118">
        <f t="shared" si="28"/>
        <v>0</v>
      </c>
      <c r="I492" s="153"/>
      <c r="J492" s="141">
        <f t="shared" si="29"/>
        <v>0</v>
      </c>
      <c r="K492" s="142" t="str">
        <f t="shared" si="31"/>
        <v>NE</v>
      </c>
      <c r="L492" s="143" t="str">
        <f t="shared" si="30"/>
        <v>0</v>
      </c>
      <c r="M492" s="157"/>
      <c r="N492" s="158"/>
      <c r="O492" s="159"/>
    </row>
    <row r="493" spans="2:15" x14ac:dyDescent="0.25">
      <c r="B493" s="144">
        <v>488</v>
      </c>
      <c r="C493" s="162"/>
      <c r="D493" s="147"/>
      <c r="E493" s="147"/>
      <c r="F493" s="147"/>
      <c r="G493" s="150"/>
      <c r="H493" s="118">
        <f t="shared" si="28"/>
        <v>0</v>
      </c>
      <c r="I493" s="153"/>
      <c r="J493" s="141">
        <f t="shared" si="29"/>
        <v>0</v>
      </c>
      <c r="K493" s="142" t="str">
        <f t="shared" si="31"/>
        <v>NE</v>
      </c>
      <c r="L493" s="143" t="str">
        <f t="shared" si="30"/>
        <v>0</v>
      </c>
      <c r="M493" s="157"/>
      <c r="N493" s="158"/>
      <c r="O493" s="159"/>
    </row>
    <row r="494" spans="2:15" x14ac:dyDescent="0.25">
      <c r="B494" s="144">
        <v>489</v>
      </c>
      <c r="C494" s="162"/>
      <c r="D494" s="147"/>
      <c r="E494" s="147"/>
      <c r="F494" s="147"/>
      <c r="G494" s="150"/>
      <c r="H494" s="118">
        <f t="shared" si="28"/>
        <v>0</v>
      </c>
      <c r="I494" s="153"/>
      <c r="J494" s="141">
        <f t="shared" si="29"/>
        <v>0</v>
      </c>
      <c r="K494" s="142" t="str">
        <f t="shared" si="31"/>
        <v>NE</v>
      </c>
      <c r="L494" s="143" t="str">
        <f t="shared" si="30"/>
        <v>0</v>
      </c>
      <c r="M494" s="157"/>
      <c r="N494" s="158"/>
      <c r="O494" s="159"/>
    </row>
    <row r="495" spans="2:15" x14ac:dyDescent="0.25">
      <c r="B495" s="140">
        <v>490</v>
      </c>
      <c r="C495" s="162"/>
      <c r="D495" s="147"/>
      <c r="E495" s="147"/>
      <c r="F495" s="147"/>
      <c r="G495" s="150"/>
      <c r="H495" s="118">
        <f t="shared" si="28"/>
        <v>0</v>
      </c>
      <c r="I495" s="153"/>
      <c r="J495" s="141">
        <f t="shared" si="29"/>
        <v>0</v>
      </c>
      <c r="K495" s="142" t="str">
        <f t="shared" si="31"/>
        <v>NE</v>
      </c>
      <c r="L495" s="143" t="str">
        <f t="shared" si="30"/>
        <v>0</v>
      </c>
      <c r="M495" s="157"/>
      <c r="N495" s="158"/>
      <c r="O495" s="159"/>
    </row>
    <row r="496" spans="2:15" x14ac:dyDescent="0.25">
      <c r="B496" s="144">
        <v>491</v>
      </c>
      <c r="C496" s="162"/>
      <c r="D496" s="147"/>
      <c r="E496" s="147"/>
      <c r="F496" s="147"/>
      <c r="G496" s="150"/>
      <c r="H496" s="118">
        <f t="shared" si="28"/>
        <v>0</v>
      </c>
      <c r="I496" s="153"/>
      <c r="J496" s="141">
        <f t="shared" si="29"/>
        <v>0</v>
      </c>
      <c r="K496" s="142" t="str">
        <f t="shared" si="31"/>
        <v>NE</v>
      </c>
      <c r="L496" s="143" t="str">
        <f t="shared" si="30"/>
        <v>0</v>
      </c>
      <c r="M496" s="157"/>
      <c r="N496" s="158"/>
      <c r="O496" s="159"/>
    </row>
    <row r="497" spans="2:15" x14ac:dyDescent="0.25">
      <c r="B497" s="144">
        <v>492</v>
      </c>
      <c r="C497" s="162"/>
      <c r="D497" s="147"/>
      <c r="E497" s="147"/>
      <c r="F497" s="147"/>
      <c r="G497" s="150"/>
      <c r="H497" s="118">
        <f t="shared" si="28"/>
        <v>0</v>
      </c>
      <c r="I497" s="153"/>
      <c r="J497" s="141">
        <f t="shared" si="29"/>
        <v>0</v>
      </c>
      <c r="K497" s="142" t="str">
        <f t="shared" si="31"/>
        <v>NE</v>
      </c>
      <c r="L497" s="143" t="str">
        <f t="shared" si="30"/>
        <v>0</v>
      </c>
      <c r="M497" s="157"/>
      <c r="N497" s="158"/>
      <c r="O497" s="159"/>
    </row>
    <row r="498" spans="2:15" x14ac:dyDescent="0.25">
      <c r="B498" s="140">
        <v>493</v>
      </c>
      <c r="C498" s="162"/>
      <c r="D498" s="147"/>
      <c r="E498" s="147"/>
      <c r="F498" s="147"/>
      <c r="G498" s="150"/>
      <c r="H498" s="118">
        <f t="shared" si="28"/>
        <v>0</v>
      </c>
      <c r="I498" s="153"/>
      <c r="J498" s="141">
        <f t="shared" si="29"/>
        <v>0</v>
      </c>
      <c r="K498" s="142" t="str">
        <f t="shared" si="31"/>
        <v>NE</v>
      </c>
      <c r="L498" s="143" t="str">
        <f t="shared" si="30"/>
        <v>0</v>
      </c>
      <c r="M498" s="157"/>
      <c r="N498" s="158"/>
      <c r="O498" s="159"/>
    </row>
    <row r="499" spans="2:15" x14ac:dyDescent="0.25">
      <c r="B499" s="144">
        <v>494</v>
      </c>
      <c r="C499" s="162"/>
      <c r="D499" s="147"/>
      <c r="E499" s="147"/>
      <c r="F499" s="147"/>
      <c r="G499" s="150"/>
      <c r="H499" s="118">
        <f t="shared" si="28"/>
        <v>0</v>
      </c>
      <c r="I499" s="153"/>
      <c r="J499" s="141">
        <f t="shared" si="29"/>
        <v>0</v>
      </c>
      <c r="K499" s="142" t="str">
        <f t="shared" si="31"/>
        <v>NE</v>
      </c>
      <c r="L499" s="143" t="str">
        <f t="shared" si="30"/>
        <v>0</v>
      </c>
      <c r="M499" s="157"/>
      <c r="N499" s="158"/>
      <c r="O499" s="159"/>
    </row>
    <row r="500" spans="2:15" x14ac:dyDescent="0.25">
      <c r="B500" s="144">
        <v>495</v>
      </c>
      <c r="C500" s="162"/>
      <c r="D500" s="147"/>
      <c r="E500" s="147"/>
      <c r="F500" s="147"/>
      <c r="G500" s="150"/>
      <c r="H500" s="118">
        <f t="shared" si="28"/>
        <v>0</v>
      </c>
      <c r="I500" s="153"/>
      <c r="J500" s="141">
        <f t="shared" si="29"/>
        <v>0</v>
      </c>
      <c r="K500" s="142" t="str">
        <f t="shared" si="31"/>
        <v>NE</v>
      </c>
      <c r="L500" s="143" t="str">
        <f t="shared" si="30"/>
        <v>0</v>
      </c>
      <c r="M500" s="157"/>
      <c r="N500" s="158"/>
      <c r="O500" s="159"/>
    </row>
    <row r="501" spans="2:15" x14ac:dyDescent="0.25">
      <c r="B501" s="140">
        <v>496</v>
      </c>
      <c r="C501" s="162"/>
      <c r="D501" s="147"/>
      <c r="E501" s="147"/>
      <c r="F501" s="147"/>
      <c r="G501" s="150"/>
      <c r="H501" s="118">
        <f t="shared" si="28"/>
        <v>0</v>
      </c>
      <c r="I501" s="153"/>
      <c r="J501" s="141">
        <f t="shared" si="29"/>
        <v>0</v>
      </c>
      <c r="K501" s="142" t="str">
        <f t="shared" si="31"/>
        <v>NE</v>
      </c>
      <c r="L501" s="143" t="str">
        <f t="shared" si="30"/>
        <v>0</v>
      </c>
      <c r="M501" s="157"/>
      <c r="N501" s="158"/>
      <c r="O501" s="159"/>
    </row>
    <row r="502" spans="2:15" x14ac:dyDescent="0.25">
      <c r="B502" s="144">
        <v>497</v>
      </c>
      <c r="C502" s="162"/>
      <c r="D502" s="147"/>
      <c r="E502" s="147"/>
      <c r="F502" s="147"/>
      <c r="G502" s="150"/>
      <c r="H502" s="118">
        <f t="shared" si="28"/>
        <v>0</v>
      </c>
      <c r="I502" s="153"/>
      <c r="J502" s="141">
        <f t="shared" si="29"/>
        <v>0</v>
      </c>
      <c r="K502" s="142" t="str">
        <f t="shared" si="31"/>
        <v>NE</v>
      </c>
      <c r="L502" s="143" t="str">
        <f t="shared" si="30"/>
        <v>0</v>
      </c>
      <c r="M502" s="157"/>
      <c r="N502" s="158"/>
      <c r="O502" s="159"/>
    </row>
    <row r="503" spans="2:15" x14ac:dyDescent="0.25">
      <c r="B503" s="144">
        <v>498</v>
      </c>
      <c r="C503" s="162"/>
      <c r="D503" s="147"/>
      <c r="E503" s="147"/>
      <c r="F503" s="147"/>
      <c r="G503" s="150"/>
      <c r="H503" s="118">
        <f t="shared" si="28"/>
        <v>0</v>
      </c>
      <c r="I503" s="153"/>
      <c r="J503" s="141">
        <f t="shared" si="29"/>
        <v>0</v>
      </c>
      <c r="K503" s="142" t="str">
        <f t="shared" si="31"/>
        <v>NE</v>
      </c>
      <c r="L503" s="143" t="str">
        <f t="shared" si="30"/>
        <v>0</v>
      </c>
      <c r="M503" s="157"/>
      <c r="N503" s="158"/>
      <c r="O503" s="159"/>
    </row>
    <row r="504" spans="2:15" x14ac:dyDescent="0.25">
      <c r="B504" s="140">
        <v>499</v>
      </c>
      <c r="C504" s="162"/>
      <c r="D504" s="147"/>
      <c r="E504" s="147"/>
      <c r="F504" s="147"/>
      <c r="G504" s="150"/>
      <c r="H504" s="118">
        <f t="shared" si="28"/>
        <v>0</v>
      </c>
      <c r="I504" s="153"/>
      <c r="J504" s="141">
        <f t="shared" si="29"/>
        <v>0</v>
      </c>
      <c r="K504" s="142" t="str">
        <f t="shared" si="31"/>
        <v>NE</v>
      </c>
      <c r="L504" s="143" t="str">
        <f t="shared" si="30"/>
        <v>0</v>
      </c>
      <c r="M504" s="157"/>
      <c r="N504" s="158"/>
      <c r="O504" s="159"/>
    </row>
    <row r="505" spans="2:15" x14ac:dyDescent="0.25">
      <c r="B505" s="144">
        <v>500</v>
      </c>
      <c r="C505" s="162"/>
      <c r="D505" s="147"/>
      <c r="E505" s="147"/>
      <c r="F505" s="147"/>
      <c r="G505" s="150"/>
      <c r="H505" s="118">
        <f t="shared" si="28"/>
        <v>0</v>
      </c>
      <c r="I505" s="153"/>
      <c r="J505" s="141">
        <f t="shared" si="29"/>
        <v>0</v>
      </c>
      <c r="K505" s="142" t="str">
        <f t="shared" si="31"/>
        <v>NE</v>
      </c>
      <c r="L505" s="143" t="str">
        <f t="shared" si="30"/>
        <v>0</v>
      </c>
      <c r="M505" s="157"/>
      <c r="N505" s="158"/>
      <c r="O505" s="159"/>
    </row>
  </sheetData>
  <sheetProtection algorithmName="SHA-512" hashValue="tfsM/bfQPj44IwHCiHtrVXF9faztsMnhkVzHwZ6VDgErtDcvky7ut+B50pFDPei/HKcM3cTTcQG8YlacbmETOg==" saltValue="Lcsmfo/NuNYsVNQk/VX+EQ==" spinCount="100000" sheet="1" insertRows="0" selectLockedCells="1" autoFilter="0"/>
  <autoFilter ref="A5:O5" xr:uid="{00000000-0009-0000-0000-000002000000}">
    <sortState ref="A6:O505">
      <sortCondition ref="C5"/>
    </sortState>
  </autoFilter>
  <conditionalFormatting sqref="K6:L505">
    <cfRule type="cellIs" dxfId="15" priority="49" operator="equal">
      <formula>"NE"</formula>
    </cfRule>
    <cfRule type="cellIs" dxfId="14" priority="50" operator="equal">
      <formula>"DP 4.0"</formula>
    </cfRule>
  </conditionalFormatting>
  <conditionalFormatting sqref="L6:L505">
    <cfRule type="cellIs" dxfId="13" priority="45" operator="equal">
      <formula>"CHYBA"</formula>
    </cfRule>
    <cfRule type="cellIs" dxfId="12" priority="47" operator="equal">
      <formula>"0"</formula>
    </cfRule>
    <cfRule type="cellIs" dxfId="11" priority="48" operator="equal">
      <formula>"""DO4.0"""</formula>
    </cfRule>
  </conditionalFormatting>
  <conditionalFormatting sqref="J6:J505">
    <cfRule type="cellIs" dxfId="10" priority="46" operator="equal">
      <formula>"CHYBA"</formula>
    </cfRule>
  </conditionalFormatting>
  <conditionalFormatting sqref="N3">
    <cfRule type="cellIs" dxfId="9" priority="43" operator="lessThan">
      <formula>0.8</formula>
    </cfRule>
    <cfRule type="cellIs" dxfId="8" priority="44" operator="greaterThanOrEqual">
      <formula>0.8</formula>
    </cfRule>
  </conditionalFormatting>
  <dataValidations count="1">
    <dataValidation type="list" allowBlank="1" showInputMessage="1" showErrorMessage="1" sqref="D6:D505" xr:uid="{00000000-0002-0000-0200-000000000000}">
      <formula1>INDIRECT($C6)</formula1>
    </dataValidation>
  </dataValidations>
  <pageMargins left="0.7" right="0.7" top="0.78740157499999996" bottom="0.78740157499999996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zdroj_skryt!$A$2:$A$4</xm:f>
          </x14:formula1>
          <xm:sqref>C6:C505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:O37"/>
  <sheetViews>
    <sheetView topLeftCell="A8" zoomScaleNormal="100" workbookViewId="0">
      <selection activeCell="E8" sqref="E8"/>
    </sheetView>
  </sheetViews>
  <sheetFormatPr defaultRowHeight="15" x14ac:dyDescent="0.25"/>
  <cols>
    <col min="1" max="1" width="3.85546875" customWidth="1"/>
    <col min="2" max="2" width="4.42578125" customWidth="1"/>
    <col min="3" max="3" width="9.7109375" customWidth="1"/>
    <col min="4" max="4" width="15.5703125" customWidth="1"/>
    <col min="5" max="5" width="74.140625" customWidth="1"/>
    <col min="6" max="6" width="8.140625" customWidth="1"/>
    <col min="7" max="7" width="11" customWidth="1"/>
    <col min="8" max="8" width="14" customWidth="1"/>
    <col min="9" max="9" width="16.140625" customWidth="1"/>
    <col min="10" max="10" width="16" style="55" customWidth="1"/>
    <col min="11" max="11" width="15" customWidth="1"/>
    <col min="12" max="12" width="14.7109375" customWidth="1"/>
    <col min="13" max="13" width="11.140625" style="55" bestFit="1" customWidth="1"/>
    <col min="14" max="14" width="36.5703125" style="55" customWidth="1"/>
    <col min="15" max="15" width="35.85546875" customWidth="1"/>
    <col min="16" max="16" width="34.28515625" customWidth="1"/>
    <col min="17" max="17" width="22.28515625" customWidth="1"/>
  </cols>
  <sheetData>
    <row r="1" spans="1:15" ht="21.75" thickBot="1" x14ac:dyDescent="0.3">
      <c r="B1" s="87" t="s">
        <v>201</v>
      </c>
      <c r="C1" s="88"/>
      <c r="D1" s="88"/>
      <c r="E1" s="88"/>
      <c r="I1" s="57" t="s">
        <v>143</v>
      </c>
      <c r="J1" s="58"/>
      <c r="K1" s="64">
        <v>24</v>
      </c>
      <c r="L1" s="58" t="s">
        <v>148</v>
      </c>
      <c r="M1" s="86">
        <f>365*K1</f>
        <v>8760</v>
      </c>
      <c r="N1" s="62" t="s">
        <v>147</v>
      </c>
    </row>
    <row r="2" spans="1:15" ht="15.75" customHeight="1" thickBot="1" x14ac:dyDescent="0.3">
      <c r="J2"/>
      <c r="K2" s="55"/>
    </row>
    <row r="3" spans="1:15" ht="27" thickBot="1" x14ac:dyDescent="0.45">
      <c r="B3" s="1"/>
      <c r="D3" s="5"/>
      <c r="I3" s="91" t="s">
        <v>105</v>
      </c>
      <c r="J3" s="90">
        <f>SUM(J6:J200)</f>
        <v>8083570.5299999993</v>
      </c>
      <c r="K3" s="92" t="s">
        <v>140</v>
      </c>
      <c r="L3" s="90">
        <f>SUM(L6:L200)</f>
        <v>4102070.3800000004</v>
      </c>
      <c r="M3" s="106" t="s">
        <v>152</v>
      </c>
      <c r="N3" s="107">
        <f>L3/(J3)</f>
        <v>0.5074577335320164</v>
      </c>
      <c r="O3" s="93" t="s">
        <v>158</v>
      </c>
    </row>
    <row r="4" spans="1:15" ht="15.75" thickBot="1" x14ac:dyDescent="0.3">
      <c r="J4"/>
      <c r="K4" s="55"/>
    </row>
    <row r="5" spans="1:15" ht="62.25" customHeight="1" thickBot="1" x14ac:dyDescent="0.3">
      <c r="B5" s="108" t="s">
        <v>69</v>
      </c>
      <c r="C5" s="109" t="s">
        <v>153</v>
      </c>
      <c r="D5" s="109" t="s">
        <v>159</v>
      </c>
      <c r="E5" s="109" t="s">
        <v>139</v>
      </c>
      <c r="F5" s="109" t="s">
        <v>138</v>
      </c>
      <c r="G5" s="110" t="s">
        <v>146</v>
      </c>
      <c r="H5" s="109" t="s">
        <v>76</v>
      </c>
      <c r="I5" s="109" t="s">
        <v>77</v>
      </c>
      <c r="J5" s="109" t="s">
        <v>78</v>
      </c>
      <c r="K5" s="111" t="s">
        <v>141</v>
      </c>
      <c r="L5" s="109" t="s">
        <v>145</v>
      </c>
      <c r="M5" s="109" t="s">
        <v>170</v>
      </c>
      <c r="N5" s="109" t="s">
        <v>171</v>
      </c>
      <c r="O5" s="112" t="s">
        <v>142</v>
      </c>
    </row>
    <row r="6" spans="1:15" ht="14.25" customHeight="1" x14ac:dyDescent="0.25">
      <c r="B6" s="74">
        <v>1</v>
      </c>
      <c r="C6" s="75" t="s">
        <v>1</v>
      </c>
      <c r="D6" s="11" t="s">
        <v>29</v>
      </c>
      <c r="E6" s="76" t="s">
        <v>79</v>
      </c>
      <c r="F6" s="15">
        <v>2</v>
      </c>
      <c r="G6" s="77">
        <v>2</v>
      </c>
      <c r="H6" s="78">
        <f t="shared" ref="H6:H37" si="0">I6*1.21</f>
        <v>2598.9952999999996</v>
      </c>
      <c r="I6" s="79">
        <v>2147.9299999999998</v>
      </c>
      <c r="J6" s="80">
        <f>IF(K1&lt;G6,"CHYBA",F6*I6)</f>
        <v>4295.8599999999997</v>
      </c>
      <c r="K6" s="81" t="str">
        <f>IF(OR(D6="APS LAN",D6="MER LAN",D6="PER", D6="LOG EDI",D6="BOT",D6="MON",D6="4G/5G",D6="SRV 4.0",D6="TAB", D6="LOG 4.0",D6="RUKA",D6="SW",D6="WEB 4.0",D6="BI SW",D6="LIC SW",D6="VIRT SRV4.0",D6="TWIN"),"ANO","NE")</f>
        <v>NE</v>
      </c>
      <c r="L6" s="82" t="str">
        <f t="shared" ref="L6:L37" si="1">IF(K6="ANO",J6,"0")</f>
        <v>0</v>
      </c>
      <c r="M6" s="83">
        <v>44090</v>
      </c>
      <c r="N6" s="84" t="s">
        <v>80</v>
      </c>
      <c r="O6" s="85"/>
    </row>
    <row r="7" spans="1:15" ht="15.75" customHeight="1" x14ac:dyDescent="0.25">
      <c r="B7" s="66">
        <v>2</v>
      </c>
      <c r="C7" s="54" t="s">
        <v>1</v>
      </c>
      <c r="D7" s="11" t="s">
        <v>29</v>
      </c>
      <c r="E7" s="13" t="s">
        <v>81</v>
      </c>
      <c r="F7" s="11">
        <v>2</v>
      </c>
      <c r="G7" s="63">
        <v>2</v>
      </c>
      <c r="H7" s="19">
        <f t="shared" si="0"/>
        <v>399.3</v>
      </c>
      <c r="I7" s="61">
        <v>330</v>
      </c>
      <c r="J7" s="65">
        <f>IF(K1&lt;G7,"CHYBA",F7*I7)</f>
        <v>660</v>
      </c>
      <c r="K7" s="81" t="str">
        <f t="shared" ref="K7:K37" si="2">IF(OR(D7="APS LAN",D7="MER LAN",D7="PER", D7="LOG EDI",D7="BOT",D7="MON",D7="4G/5G",D7="SRV 4.0",D7="TAB", D7="LOG 4.0",D7="RUKA",D7="SW",D7="WEB 4.0",D7="BI SW",D7="LIC SW",D7="VIRT SRV4.0",D7="TWIN"),"ANO","NE")</f>
        <v>NE</v>
      </c>
      <c r="L7" s="56" t="str">
        <f t="shared" si="1"/>
        <v>0</v>
      </c>
      <c r="M7" s="59">
        <v>44079</v>
      </c>
      <c r="N7" s="10" t="s">
        <v>82</v>
      </c>
      <c r="O7" s="20"/>
    </row>
    <row r="8" spans="1:15" x14ac:dyDescent="0.25">
      <c r="B8" s="66">
        <v>3</v>
      </c>
      <c r="C8" s="54" t="s">
        <v>1</v>
      </c>
      <c r="D8" s="11" t="s">
        <v>7</v>
      </c>
      <c r="E8" s="11" t="s">
        <v>83</v>
      </c>
      <c r="F8" s="11">
        <v>1</v>
      </c>
      <c r="G8" s="63">
        <v>2</v>
      </c>
      <c r="H8" s="19">
        <f t="shared" si="0"/>
        <v>428.99340000000001</v>
      </c>
      <c r="I8" s="61">
        <v>354.54</v>
      </c>
      <c r="J8" s="65">
        <f>IF(K1&lt;G8,"CHYBA",F8*I8)</f>
        <v>354.54</v>
      </c>
      <c r="K8" s="81" t="str">
        <f t="shared" si="2"/>
        <v>ANO</v>
      </c>
      <c r="L8" s="56">
        <f t="shared" si="1"/>
        <v>354.54</v>
      </c>
      <c r="M8" s="59">
        <v>44090</v>
      </c>
      <c r="N8" s="10" t="s">
        <v>80</v>
      </c>
      <c r="O8" s="20"/>
    </row>
    <row r="9" spans="1:15" x14ac:dyDescent="0.25">
      <c r="B9" s="66">
        <v>4</v>
      </c>
      <c r="C9" s="54" t="s">
        <v>1</v>
      </c>
      <c r="D9" s="11" t="s">
        <v>4</v>
      </c>
      <c r="E9" s="11" t="s">
        <v>84</v>
      </c>
      <c r="F9" s="11">
        <v>1</v>
      </c>
      <c r="G9" s="63">
        <v>2</v>
      </c>
      <c r="H9" s="19">
        <f t="shared" si="0"/>
        <v>8091.0037999999995</v>
      </c>
      <c r="I9" s="61">
        <v>6686.78</v>
      </c>
      <c r="J9" s="65">
        <f>IF(K1&lt;G9,"CHYBA",F9*I9)</f>
        <v>6686.78</v>
      </c>
      <c r="K9" s="81" t="str">
        <f t="shared" si="2"/>
        <v>ANO</v>
      </c>
      <c r="L9" s="56">
        <f t="shared" si="1"/>
        <v>6686.78</v>
      </c>
      <c r="M9" s="59">
        <v>44090</v>
      </c>
      <c r="N9" s="10" t="s">
        <v>80</v>
      </c>
      <c r="O9" s="20"/>
    </row>
    <row r="10" spans="1:15" x14ac:dyDescent="0.25">
      <c r="B10" s="66">
        <v>5</v>
      </c>
      <c r="C10" s="54" t="s">
        <v>1</v>
      </c>
      <c r="D10" s="11" t="s">
        <v>26</v>
      </c>
      <c r="E10" s="11" t="s">
        <v>85</v>
      </c>
      <c r="F10" s="11">
        <v>1</v>
      </c>
      <c r="G10" s="63">
        <v>2</v>
      </c>
      <c r="H10" s="19">
        <f t="shared" si="0"/>
        <v>7699.0001000000002</v>
      </c>
      <c r="I10" s="61">
        <v>6362.81</v>
      </c>
      <c r="J10" s="65">
        <f>IF(K1&lt;G10,"CHYBA",F10*I10)</f>
        <v>6362.81</v>
      </c>
      <c r="K10" s="81" t="str">
        <f t="shared" si="2"/>
        <v>NE</v>
      </c>
      <c r="L10" s="56" t="str">
        <f t="shared" si="1"/>
        <v>0</v>
      </c>
      <c r="M10" s="59">
        <v>44090</v>
      </c>
      <c r="N10" s="10" t="s">
        <v>80</v>
      </c>
      <c r="O10" s="20"/>
    </row>
    <row r="11" spans="1:15" x14ac:dyDescent="0.25">
      <c r="B11" s="66">
        <v>6</v>
      </c>
      <c r="C11" s="54" t="s">
        <v>1</v>
      </c>
      <c r="D11" s="11" t="s">
        <v>23</v>
      </c>
      <c r="E11" s="11" t="s">
        <v>86</v>
      </c>
      <c r="F11" s="11">
        <v>30</v>
      </c>
      <c r="G11" s="63">
        <v>2</v>
      </c>
      <c r="H11" s="19">
        <f t="shared" si="0"/>
        <v>33990.001100000001</v>
      </c>
      <c r="I11" s="61">
        <v>28090.91</v>
      </c>
      <c r="J11" s="65">
        <f>IF(K1&lt;G11,"CHYBA",F11*I11)</f>
        <v>842727.3</v>
      </c>
      <c r="K11" s="81" t="str">
        <f t="shared" si="2"/>
        <v>NE</v>
      </c>
      <c r="L11" s="56" t="str">
        <f t="shared" si="1"/>
        <v>0</v>
      </c>
      <c r="M11" s="59">
        <v>44090</v>
      </c>
      <c r="N11" s="10" t="s">
        <v>80</v>
      </c>
      <c r="O11" s="20"/>
    </row>
    <row r="12" spans="1:15" x14ac:dyDescent="0.25">
      <c r="B12" s="66">
        <v>7</v>
      </c>
      <c r="C12" s="54" t="s">
        <v>1</v>
      </c>
      <c r="D12" s="11" t="s">
        <v>7</v>
      </c>
      <c r="E12" s="11" t="s">
        <v>87</v>
      </c>
      <c r="F12" s="11">
        <v>1</v>
      </c>
      <c r="G12" s="63">
        <v>2</v>
      </c>
      <c r="H12" s="19">
        <f t="shared" si="0"/>
        <v>1489.51</v>
      </c>
      <c r="I12" s="61">
        <v>1231</v>
      </c>
      <c r="J12" s="65">
        <f>IF(K1&lt;G12,"CHYBA",F12*I12)</f>
        <v>1231</v>
      </c>
      <c r="K12" s="81" t="str">
        <f t="shared" si="2"/>
        <v>ANO</v>
      </c>
      <c r="L12" s="56">
        <f t="shared" si="1"/>
        <v>1231</v>
      </c>
      <c r="M12" s="59">
        <v>44079</v>
      </c>
      <c r="N12" s="10" t="s">
        <v>88</v>
      </c>
      <c r="O12" s="20"/>
    </row>
    <row r="13" spans="1:15" x14ac:dyDescent="0.25">
      <c r="B13" s="66">
        <v>8</v>
      </c>
      <c r="C13" s="54" t="s">
        <v>1</v>
      </c>
      <c r="D13" s="11" t="s">
        <v>19</v>
      </c>
      <c r="E13" s="11" t="s">
        <v>89</v>
      </c>
      <c r="F13" s="11">
        <v>30</v>
      </c>
      <c r="G13" s="63">
        <v>2</v>
      </c>
      <c r="H13" s="19">
        <f t="shared" si="0"/>
        <v>3789.9982999999997</v>
      </c>
      <c r="I13" s="61">
        <v>3132.23</v>
      </c>
      <c r="J13" s="65">
        <f>IF(K1&lt;G13,"CHYBA",F13*I13)</f>
        <v>93966.9</v>
      </c>
      <c r="K13" s="81" t="str">
        <f t="shared" si="2"/>
        <v>ANO</v>
      </c>
      <c r="L13" s="56">
        <f t="shared" si="1"/>
        <v>93966.9</v>
      </c>
      <c r="M13" s="59">
        <v>44090</v>
      </c>
      <c r="N13" s="10" t="s">
        <v>80</v>
      </c>
      <c r="O13" s="20"/>
    </row>
    <row r="14" spans="1:15" x14ac:dyDescent="0.25">
      <c r="A14" s="1"/>
      <c r="B14" s="66">
        <v>9</v>
      </c>
      <c r="C14" s="54" t="s">
        <v>1</v>
      </c>
      <c r="D14" s="11" t="s">
        <v>15</v>
      </c>
      <c r="E14" s="11" t="s">
        <v>90</v>
      </c>
      <c r="F14" s="11">
        <v>5</v>
      </c>
      <c r="G14" s="63">
        <v>2</v>
      </c>
      <c r="H14" s="19">
        <f t="shared" si="0"/>
        <v>2488.9699999999998</v>
      </c>
      <c r="I14" s="61">
        <v>2057</v>
      </c>
      <c r="J14" s="65">
        <f>IF(K1&lt;G14,"CHYBA",F14*I14)</f>
        <v>10285</v>
      </c>
      <c r="K14" s="81" t="str">
        <f t="shared" si="2"/>
        <v>ANO</v>
      </c>
      <c r="L14" s="56">
        <f t="shared" si="1"/>
        <v>10285</v>
      </c>
      <c r="M14" s="59">
        <v>44079</v>
      </c>
      <c r="N14" s="10" t="s">
        <v>91</v>
      </c>
      <c r="O14" s="20"/>
    </row>
    <row r="15" spans="1:15" ht="15" customHeight="1" x14ac:dyDescent="0.25">
      <c r="B15" s="66">
        <v>10</v>
      </c>
      <c r="C15" s="54" t="s">
        <v>1</v>
      </c>
      <c r="D15" s="11" t="s">
        <v>39</v>
      </c>
      <c r="E15" s="11" t="s">
        <v>92</v>
      </c>
      <c r="F15" s="11">
        <v>1</v>
      </c>
      <c r="G15" s="63">
        <v>2</v>
      </c>
      <c r="H15" s="19">
        <f t="shared" si="0"/>
        <v>22789.999099999997</v>
      </c>
      <c r="I15" s="61">
        <v>18834.71</v>
      </c>
      <c r="J15" s="65">
        <f>IF(K1&lt;G15,"CHYBA",F15*I15)</f>
        <v>18834.71</v>
      </c>
      <c r="K15" s="81" t="str">
        <f t="shared" si="2"/>
        <v>NE</v>
      </c>
      <c r="L15" s="56" t="str">
        <f t="shared" si="1"/>
        <v>0</v>
      </c>
      <c r="M15" s="59">
        <v>44090</v>
      </c>
      <c r="N15" s="10" t="s">
        <v>93</v>
      </c>
      <c r="O15" s="20"/>
    </row>
    <row r="16" spans="1:15" x14ac:dyDescent="0.25">
      <c r="B16" s="66">
        <v>11</v>
      </c>
      <c r="C16" s="54" t="s">
        <v>1</v>
      </c>
      <c r="D16" s="11" t="s">
        <v>8</v>
      </c>
      <c r="E16" s="11" t="s">
        <v>94</v>
      </c>
      <c r="F16" s="11">
        <v>10</v>
      </c>
      <c r="G16" s="63">
        <v>2</v>
      </c>
      <c r="H16" s="19">
        <f t="shared" si="0"/>
        <v>499.00399999999996</v>
      </c>
      <c r="I16" s="61">
        <v>412.4</v>
      </c>
      <c r="J16" s="65">
        <f>IF(K1&lt;G16,"CHYBA",F16*I16)</f>
        <v>4124</v>
      </c>
      <c r="K16" s="81" t="str">
        <f t="shared" si="2"/>
        <v>ANO</v>
      </c>
      <c r="L16" s="56">
        <f t="shared" si="1"/>
        <v>4124</v>
      </c>
      <c r="M16" s="59">
        <v>44090</v>
      </c>
      <c r="N16" s="10" t="s">
        <v>93</v>
      </c>
      <c r="O16" s="20"/>
    </row>
    <row r="17" spans="2:15" x14ac:dyDescent="0.25">
      <c r="B17" s="66">
        <v>12</v>
      </c>
      <c r="C17" s="54" t="s">
        <v>1</v>
      </c>
      <c r="D17" s="11" t="s">
        <v>8</v>
      </c>
      <c r="E17" s="11" t="s">
        <v>95</v>
      </c>
      <c r="F17" s="11">
        <v>10</v>
      </c>
      <c r="G17" s="63">
        <v>2</v>
      </c>
      <c r="H17" s="19">
        <f t="shared" si="0"/>
        <v>17990.001700000001</v>
      </c>
      <c r="I17" s="61">
        <v>14867.77</v>
      </c>
      <c r="J17" s="65">
        <f>IF(K1&lt;G17,"CHYBA",F17*I17)</f>
        <v>148677.70000000001</v>
      </c>
      <c r="K17" s="81" t="str">
        <f t="shared" si="2"/>
        <v>ANO</v>
      </c>
      <c r="L17" s="56">
        <f t="shared" si="1"/>
        <v>148677.70000000001</v>
      </c>
      <c r="M17" s="59">
        <v>44090</v>
      </c>
      <c r="N17" s="10" t="s">
        <v>93</v>
      </c>
      <c r="O17" s="20"/>
    </row>
    <row r="18" spans="2:15" x14ac:dyDescent="0.25">
      <c r="B18" s="66">
        <v>13</v>
      </c>
      <c r="C18" s="54" t="s">
        <v>1</v>
      </c>
      <c r="D18" s="11" t="s">
        <v>39</v>
      </c>
      <c r="E18" s="11" t="s">
        <v>96</v>
      </c>
      <c r="F18" s="11">
        <v>40</v>
      </c>
      <c r="G18" s="63">
        <v>2</v>
      </c>
      <c r="H18" s="19">
        <f t="shared" si="0"/>
        <v>18989.9941</v>
      </c>
      <c r="I18" s="61">
        <v>15694.21</v>
      </c>
      <c r="J18" s="65">
        <f>IF(K1&lt;G18,"CHYBA",F18*I18)</f>
        <v>627768.39999999991</v>
      </c>
      <c r="K18" s="81" t="str">
        <f t="shared" si="2"/>
        <v>NE</v>
      </c>
      <c r="L18" s="56" t="str">
        <f t="shared" si="1"/>
        <v>0</v>
      </c>
      <c r="M18" s="59">
        <v>44090</v>
      </c>
      <c r="N18" s="10" t="s">
        <v>93</v>
      </c>
      <c r="O18" s="20"/>
    </row>
    <row r="19" spans="2:15" x14ac:dyDescent="0.25">
      <c r="B19" s="66">
        <v>14</v>
      </c>
      <c r="C19" s="54" t="s">
        <v>1</v>
      </c>
      <c r="D19" s="11" t="s">
        <v>31</v>
      </c>
      <c r="E19" s="11" t="s">
        <v>97</v>
      </c>
      <c r="F19" s="11">
        <v>2</v>
      </c>
      <c r="G19" s="63">
        <v>2</v>
      </c>
      <c r="H19" s="19">
        <f t="shared" si="0"/>
        <v>24899.38</v>
      </c>
      <c r="I19" s="61">
        <v>20578</v>
      </c>
      <c r="J19" s="65">
        <f>IF(K1&lt;G19,"CHYBA",F19*I19)</f>
        <v>41156</v>
      </c>
      <c r="K19" s="81" t="str">
        <f t="shared" si="2"/>
        <v>NE</v>
      </c>
      <c r="L19" s="56" t="str">
        <f t="shared" si="1"/>
        <v>0</v>
      </c>
      <c r="M19" s="59">
        <v>44079</v>
      </c>
      <c r="N19" s="10" t="s">
        <v>98</v>
      </c>
      <c r="O19" s="20"/>
    </row>
    <row r="20" spans="2:15" x14ac:dyDescent="0.25">
      <c r="B20" s="66">
        <v>15</v>
      </c>
      <c r="C20" s="54" t="s">
        <v>1</v>
      </c>
      <c r="D20" s="11" t="s">
        <v>99</v>
      </c>
      <c r="E20" s="11" t="s">
        <v>100</v>
      </c>
      <c r="F20" s="11">
        <v>1</v>
      </c>
      <c r="G20" s="63">
        <v>2</v>
      </c>
      <c r="H20" s="19">
        <f t="shared" si="0"/>
        <v>8490.0012999999999</v>
      </c>
      <c r="I20" s="61">
        <v>7016.53</v>
      </c>
      <c r="J20" s="65">
        <f>IF(K1&lt;G20,"CHYBA",F20*I20)</f>
        <v>7016.53</v>
      </c>
      <c r="K20" s="81" t="str">
        <f t="shared" si="2"/>
        <v>ANO</v>
      </c>
      <c r="L20" s="56">
        <f t="shared" si="1"/>
        <v>7016.53</v>
      </c>
      <c r="M20" s="59">
        <v>44090</v>
      </c>
      <c r="N20" s="10" t="s">
        <v>93</v>
      </c>
      <c r="O20" s="20"/>
    </row>
    <row r="21" spans="2:15" x14ac:dyDescent="0.25">
      <c r="B21" s="66">
        <v>16</v>
      </c>
      <c r="C21" s="54" t="s">
        <v>1</v>
      </c>
      <c r="D21" s="11" t="s">
        <v>99</v>
      </c>
      <c r="E21" s="11" t="s">
        <v>101</v>
      </c>
      <c r="F21" s="11">
        <v>1</v>
      </c>
      <c r="G21" s="63">
        <v>2</v>
      </c>
      <c r="H21" s="19">
        <f t="shared" si="0"/>
        <v>29488.91</v>
      </c>
      <c r="I21" s="61">
        <v>24371</v>
      </c>
      <c r="J21" s="65">
        <f>IF(K1&lt;G21,"CHYBA",F21*I21)</f>
        <v>24371</v>
      </c>
      <c r="K21" s="81" t="str">
        <f t="shared" si="2"/>
        <v>ANO</v>
      </c>
      <c r="L21" s="56">
        <f t="shared" si="1"/>
        <v>24371</v>
      </c>
      <c r="M21" s="59">
        <v>44090</v>
      </c>
      <c r="N21" s="10" t="s">
        <v>102</v>
      </c>
      <c r="O21" s="20"/>
    </row>
    <row r="22" spans="2:15" x14ac:dyDescent="0.25">
      <c r="B22" s="66">
        <v>17</v>
      </c>
      <c r="C22" s="54" t="s">
        <v>1</v>
      </c>
      <c r="D22" s="11" t="s">
        <v>15</v>
      </c>
      <c r="E22" s="11" t="s">
        <v>103</v>
      </c>
      <c r="F22" s="11">
        <v>1</v>
      </c>
      <c r="G22" s="63">
        <v>2</v>
      </c>
      <c r="H22" s="19">
        <f t="shared" si="0"/>
        <v>242000</v>
      </c>
      <c r="I22" s="61">
        <v>200000</v>
      </c>
      <c r="J22" s="65">
        <f>IF(K1&lt;G22,"CHYBA",F22*I22)</f>
        <v>200000</v>
      </c>
      <c r="K22" s="81" t="str">
        <f t="shared" si="2"/>
        <v>ANO</v>
      </c>
      <c r="L22" s="56">
        <f t="shared" si="1"/>
        <v>200000</v>
      </c>
      <c r="M22" s="59">
        <v>44079</v>
      </c>
      <c r="N22" s="10" t="s">
        <v>104</v>
      </c>
      <c r="O22" s="20"/>
    </row>
    <row r="23" spans="2:15" x14ac:dyDescent="0.25">
      <c r="B23" s="66">
        <v>18</v>
      </c>
      <c r="C23" s="60" t="s">
        <v>40</v>
      </c>
      <c r="D23" s="11" t="s">
        <v>45</v>
      </c>
      <c r="E23" s="13" t="s">
        <v>106</v>
      </c>
      <c r="F23" s="11">
        <v>30</v>
      </c>
      <c r="G23" s="63">
        <v>2</v>
      </c>
      <c r="H23" s="19">
        <f t="shared" si="0"/>
        <v>6990.0005999999994</v>
      </c>
      <c r="I23" s="61">
        <v>5776.86</v>
      </c>
      <c r="J23" s="65">
        <f>IF(K1&lt;G23,"CHYBA",F23*I23)</f>
        <v>173305.8</v>
      </c>
      <c r="K23" s="81" t="str">
        <f t="shared" si="2"/>
        <v>NE</v>
      </c>
      <c r="L23" s="56" t="str">
        <f t="shared" si="1"/>
        <v>0</v>
      </c>
      <c r="M23" s="59">
        <v>44090</v>
      </c>
      <c r="N23" s="10" t="s">
        <v>80</v>
      </c>
      <c r="O23" s="20"/>
    </row>
    <row r="24" spans="2:15" x14ac:dyDescent="0.25">
      <c r="B24" s="66">
        <v>19</v>
      </c>
      <c r="C24" s="60" t="s">
        <v>40</v>
      </c>
      <c r="D24" s="11" t="s">
        <v>45</v>
      </c>
      <c r="E24" s="11" t="s">
        <v>107</v>
      </c>
      <c r="F24" s="11">
        <v>30</v>
      </c>
      <c r="G24" s="63">
        <v>24</v>
      </c>
      <c r="H24" s="19">
        <f t="shared" si="0"/>
        <v>8347.7899999999991</v>
      </c>
      <c r="I24" s="61">
        <v>6899</v>
      </c>
      <c r="J24" s="65">
        <f>IF(K1&lt;G24,"CHYBA",F24*I24)</f>
        <v>206970</v>
      </c>
      <c r="K24" s="81" t="str">
        <f t="shared" si="2"/>
        <v>NE</v>
      </c>
      <c r="L24" s="56" t="str">
        <f t="shared" si="1"/>
        <v>0</v>
      </c>
      <c r="M24" s="59">
        <v>44090</v>
      </c>
      <c r="N24" s="10" t="s">
        <v>80</v>
      </c>
      <c r="O24" s="20"/>
    </row>
    <row r="25" spans="2:15" x14ac:dyDescent="0.25">
      <c r="B25" s="66">
        <v>20</v>
      </c>
      <c r="C25" s="60" t="s">
        <v>40</v>
      </c>
      <c r="D25" s="11" t="s">
        <v>45</v>
      </c>
      <c r="E25" s="11" t="s">
        <v>108</v>
      </c>
      <c r="F25" s="11">
        <v>1</v>
      </c>
      <c r="G25" s="63">
        <v>24</v>
      </c>
      <c r="H25" s="19">
        <f t="shared" si="0"/>
        <v>29003.7</v>
      </c>
      <c r="I25" s="61">
        <v>23970</v>
      </c>
      <c r="J25" s="65">
        <f>IF(K1&lt;G25,"CHYBA",F25*I25)</f>
        <v>23970</v>
      </c>
      <c r="K25" s="81" t="str">
        <f t="shared" si="2"/>
        <v>NE</v>
      </c>
      <c r="L25" s="56" t="str">
        <f t="shared" si="1"/>
        <v>0</v>
      </c>
      <c r="M25" s="59">
        <v>44079</v>
      </c>
      <c r="N25" s="10" t="s">
        <v>109</v>
      </c>
      <c r="O25" s="20"/>
    </row>
    <row r="26" spans="2:15" x14ac:dyDescent="0.25">
      <c r="B26" s="66">
        <v>21</v>
      </c>
      <c r="C26" s="60" t="s">
        <v>40</v>
      </c>
      <c r="D26" s="11" t="s">
        <v>41</v>
      </c>
      <c r="E26" s="13" t="s">
        <v>110</v>
      </c>
      <c r="F26" s="11">
        <v>1</v>
      </c>
      <c r="G26" s="63">
        <v>24</v>
      </c>
      <c r="H26" s="19">
        <f t="shared" si="0"/>
        <v>48400</v>
      </c>
      <c r="I26" s="61">
        <v>40000</v>
      </c>
      <c r="J26" s="65">
        <f>IF(K1&lt;G26,"CHYBA",F26*I26)</f>
        <v>40000</v>
      </c>
      <c r="K26" s="81" t="str">
        <f t="shared" si="2"/>
        <v>ANO</v>
      </c>
      <c r="L26" s="56">
        <f t="shared" si="1"/>
        <v>40000</v>
      </c>
      <c r="M26" s="59">
        <v>44090</v>
      </c>
      <c r="N26" s="10" t="s">
        <v>93</v>
      </c>
      <c r="O26" s="20"/>
    </row>
    <row r="27" spans="2:15" x14ac:dyDescent="0.25">
      <c r="B27" s="66">
        <v>22</v>
      </c>
      <c r="C27" s="60" t="s">
        <v>40</v>
      </c>
      <c r="D27" s="11" t="s">
        <v>52</v>
      </c>
      <c r="E27" s="11" t="s">
        <v>112</v>
      </c>
      <c r="F27" s="11">
        <v>4</v>
      </c>
      <c r="G27" s="63">
        <v>24</v>
      </c>
      <c r="H27" s="19">
        <f t="shared" si="0"/>
        <v>3299.0044999999996</v>
      </c>
      <c r="I27" s="61">
        <v>2726.45</v>
      </c>
      <c r="J27" s="65">
        <f>IF(K1&lt;G27,"CHYBA",F27*I27)</f>
        <v>10905.8</v>
      </c>
      <c r="K27" s="81" t="str">
        <f t="shared" si="2"/>
        <v>NE</v>
      </c>
      <c r="L27" s="56" t="str">
        <f t="shared" si="1"/>
        <v>0</v>
      </c>
      <c r="M27" s="59">
        <v>44079</v>
      </c>
      <c r="N27" s="10" t="s">
        <v>111</v>
      </c>
      <c r="O27" s="20"/>
    </row>
    <row r="28" spans="2:15" x14ac:dyDescent="0.25">
      <c r="B28" s="66">
        <v>23</v>
      </c>
      <c r="C28" s="60" t="s">
        <v>40</v>
      </c>
      <c r="D28" s="11" t="s">
        <v>45</v>
      </c>
      <c r="E28" s="11" t="s">
        <v>202</v>
      </c>
      <c r="F28" s="11">
        <v>30</v>
      </c>
      <c r="G28" s="63">
        <v>24</v>
      </c>
      <c r="H28" s="19">
        <f t="shared" si="0"/>
        <v>18390.003499999999</v>
      </c>
      <c r="I28" s="61">
        <v>15198.35</v>
      </c>
      <c r="J28" s="65">
        <f>IF(K1&lt;G28,"CHYBA",F28*I28)</f>
        <v>455950.5</v>
      </c>
      <c r="K28" s="81" t="str">
        <f t="shared" si="2"/>
        <v>NE</v>
      </c>
      <c r="L28" s="56" t="str">
        <f t="shared" si="1"/>
        <v>0</v>
      </c>
      <c r="M28" s="59">
        <v>44090</v>
      </c>
      <c r="N28" s="10" t="s">
        <v>80</v>
      </c>
      <c r="O28" s="20"/>
    </row>
    <row r="29" spans="2:15" x14ac:dyDescent="0.25">
      <c r="B29" s="66">
        <v>24</v>
      </c>
      <c r="C29" s="60" t="s">
        <v>40</v>
      </c>
      <c r="D29" s="11" t="s">
        <v>41</v>
      </c>
      <c r="E29" s="11" t="s">
        <v>113</v>
      </c>
      <c r="F29" s="11">
        <v>1</v>
      </c>
      <c r="G29" s="63">
        <v>24</v>
      </c>
      <c r="H29" s="19">
        <f t="shared" si="0"/>
        <v>28967.000699999997</v>
      </c>
      <c r="I29" s="61">
        <v>23939.67</v>
      </c>
      <c r="J29" s="65">
        <f>IF(K1&lt;G29,"CHYBA",F29*I29)</f>
        <v>23939.67</v>
      </c>
      <c r="K29" s="81" t="str">
        <f t="shared" si="2"/>
        <v>ANO</v>
      </c>
      <c r="L29" s="56">
        <f t="shared" si="1"/>
        <v>23939.67</v>
      </c>
      <c r="M29" s="59">
        <v>44090</v>
      </c>
      <c r="N29" s="10" t="s">
        <v>80</v>
      </c>
      <c r="O29" s="20"/>
    </row>
    <row r="30" spans="2:15" x14ac:dyDescent="0.25">
      <c r="B30" s="66">
        <v>25</v>
      </c>
      <c r="C30" s="60" t="s">
        <v>40</v>
      </c>
      <c r="D30" s="11" t="s">
        <v>41</v>
      </c>
      <c r="E30" s="11" t="s">
        <v>115</v>
      </c>
      <c r="F30" s="11">
        <v>1</v>
      </c>
      <c r="G30" s="63">
        <v>24</v>
      </c>
      <c r="H30" s="19">
        <f t="shared" si="0"/>
        <v>24428.702099999999</v>
      </c>
      <c r="I30" s="61">
        <v>20189.009999999998</v>
      </c>
      <c r="J30" s="65">
        <f>IF(K1&lt;G30,"CHYBA",F30*I30)</f>
        <v>20189.009999999998</v>
      </c>
      <c r="K30" s="81" t="str">
        <f t="shared" si="2"/>
        <v>ANO</v>
      </c>
      <c r="L30" s="56">
        <f t="shared" si="1"/>
        <v>20189.009999999998</v>
      </c>
      <c r="M30" s="59">
        <v>44090</v>
      </c>
      <c r="N30" s="10" t="s">
        <v>114</v>
      </c>
      <c r="O30" s="20"/>
    </row>
    <row r="31" spans="2:15" x14ac:dyDescent="0.25">
      <c r="B31" s="66">
        <v>26</v>
      </c>
      <c r="C31" s="60" t="s">
        <v>40</v>
      </c>
      <c r="D31" s="11" t="s">
        <v>49</v>
      </c>
      <c r="E31" s="13" t="s">
        <v>117</v>
      </c>
      <c r="F31" s="11">
        <v>30</v>
      </c>
      <c r="G31" s="63">
        <v>12</v>
      </c>
      <c r="H31" s="19">
        <f t="shared" si="0"/>
        <v>1889.9957999999999</v>
      </c>
      <c r="I31" s="61">
        <v>1561.98</v>
      </c>
      <c r="J31" s="65">
        <f>IF(K1&lt;G31,"CHYBA",F31*I31)</f>
        <v>46859.4</v>
      </c>
      <c r="K31" s="81" t="str">
        <f t="shared" si="2"/>
        <v>ANO</v>
      </c>
      <c r="L31" s="56">
        <f t="shared" si="1"/>
        <v>46859.4</v>
      </c>
      <c r="M31" s="59">
        <v>44090</v>
      </c>
      <c r="N31" s="10" t="s">
        <v>116</v>
      </c>
      <c r="O31" s="20"/>
    </row>
    <row r="32" spans="2:15" x14ac:dyDescent="0.25">
      <c r="B32" s="66">
        <v>27</v>
      </c>
      <c r="C32" s="60" t="s">
        <v>40</v>
      </c>
      <c r="D32" s="11" t="s">
        <v>52</v>
      </c>
      <c r="E32" s="11" t="s">
        <v>160</v>
      </c>
      <c r="F32" s="11">
        <v>30</v>
      </c>
      <c r="G32" s="117">
        <v>24</v>
      </c>
      <c r="H32" s="19">
        <f t="shared" si="0"/>
        <v>58590.002899999992</v>
      </c>
      <c r="I32" s="61">
        <v>48421.49</v>
      </c>
      <c r="J32" s="65">
        <f>IF(K1&lt;G32,"CHYBA",F32*I32)</f>
        <v>1452644.7</v>
      </c>
      <c r="K32" s="81" t="str">
        <f t="shared" si="2"/>
        <v>NE</v>
      </c>
      <c r="L32" s="56" t="str">
        <f t="shared" si="1"/>
        <v>0</v>
      </c>
      <c r="M32" s="59">
        <v>44090</v>
      </c>
      <c r="N32" s="10" t="s">
        <v>80</v>
      </c>
      <c r="O32" s="20"/>
    </row>
    <row r="33" spans="2:15" x14ac:dyDescent="0.25">
      <c r="B33" s="66">
        <v>28</v>
      </c>
      <c r="C33" s="60" t="s">
        <v>40</v>
      </c>
      <c r="D33" s="11" t="s">
        <v>49</v>
      </c>
      <c r="E33" s="11" t="s">
        <v>118</v>
      </c>
      <c r="F33" s="11">
        <v>30</v>
      </c>
      <c r="G33" s="63">
        <v>24</v>
      </c>
      <c r="H33" s="19">
        <f t="shared" si="0"/>
        <v>26489.997600000002</v>
      </c>
      <c r="I33" s="61">
        <v>21892.560000000001</v>
      </c>
      <c r="J33" s="65">
        <f>IF(K1&lt;G33,"CHYBA",F33*I33)</f>
        <v>656776.80000000005</v>
      </c>
      <c r="K33" s="81" t="str">
        <f t="shared" si="2"/>
        <v>ANO</v>
      </c>
      <c r="L33" s="56">
        <f t="shared" si="1"/>
        <v>656776.80000000005</v>
      </c>
      <c r="M33" s="59">
        <v>44079</v>
      </c>
      <c r="N33" s="10" t="s">
        <v>80</v>
      </c>
      <c r="O33" s="20"/>
    </row>
    <row r="34" spans="2:15" x14ac:dyDescent="0.25">
      <c r="B34" s="66">
        <v>29</v>
      </c>
      <c r="C34" s="60" t="s">
        <v>144</v>
      </c>
      <c r="D34" s="11" t="s">
        <v>57</v>
      </c>
      <c r="E34" s="11" t="s">
        <v>119</v>
      </c>
      <c r="F34" s="11">
        <v>1</v>
      </c>
      <c r="G34" s="63"/>
      <c r="H34" s="19">
        <f t="shared" si="0"/>
        <v>36990.002500000002</v>
      </c>
      <c r="I34" s="61">
        <v>30570.25</v>
      </c>
      <c r="J34" s="65">
        <f>IF(K1&lt;G34,"CHYBA",F34*I34)</f>
        <v>30570.25</v>
      </c>
      <c r="K34" s="81" t="str">
        <f t="shared" si="2"/>
        <v>NE</v>
      </c>
      <c r="L34" s="56" t="str">
        <f t="shared" si="1"/>
        <v>0</v>
      </c>
      <c r="M34" s="59">
        <v>44090</v>
      </c>
      <c r="N34" s="10" t="s">
        <v>114</v>
      </c>
      <c r="O34" s="20"/>
    </row>
    <row r="35" spans="2:15" x14ac:dyDescent="0.25">
      <c r="B35" s="66">
        <v>30</v>
      </c>
      <c r="C35" s="60" t="s">
        <v>144</v>
      </c>
      <c r="D35" s="11" t="s">
        <v>55</v>
      </c>
      <c r="E35" s="11" t="s">
        <v>56</v>
      </c>
      <c r="F35" s="11">
        <v>1</v>
      </c>
      <c r="G35" s="63"/>
      <c r="H35" s="19">
        <f t="shared" si="0"/>
        <v>54450</v>
      </c>
      <c r="I35" s="61">
        <v>45000</v>
      </c>
      <c r="J35" s="65">
        <f>IF(K1&lt;G35,"CHYBA",F35*I35)</f>
        <v>45000</v>
      </c>
      <c r="K35" s="81" t="str">
        <f t="shared" si="2"/>
        <v>NE</v>
      </c>
      <c r="L35" s="56" t="str">
        <f t="shared" si="1"/>
        <v>0</v>
      </c>
      <c r="M35" s="59">
        <v>44079</v>
      </c>
      <c r="N35" s="10" t="s">
        <v>114</v>
      </c>
      <c r="O35" s="20"/>
    </row>
    <row r="36" spans="2:15" x14ac:dyDescent="0.25">
      <c r="B36" s="66">
        <v>31</v>
      </c>
      <c r="C36" s="60" t="s">
        <v>144</v>
      </c>
      <c r="D36" s="11" t="s">
        <v>49</v>
      </c>
      <c r="E36" s="11" t="s">
        <v>120</v>
      </c>
      <c r="F36" s="11">
        <v>5</v>
      </c>
      <c r="G36" s="63">
        <v>24</v>
      </c>
      <c r="H36" s="19">
        <f t="shared" si="0"/>
        <v>681857.27610000002</v>
      </c>
      <c r="I36" s="61">
        <v>563518.41</v>
      </c>
      <c r="J36" s="65">
        <f>IF(K1&lt;G36,"CHYBA",F36*I36)</f>
        <v>2817592.0500000003</v>
      </c>
      <c r="K36" s="81" t="str">
        <f t="shared" si="2"/>
        <v>ANO</v>
      </c>
      <c r="L36" s="56">
        <f t="shared" si="1"/>
        <v>2817592.0500000003</v>
      </c>
      <c r="M36" s="59">
        <v>44090</v>
      </c>
      <c r="N36" s="10" t="s">
        <v>114</v>
      </c>
      <c r="O36" s="20"/>
    </row>
    <row r="37" spans="2:15" ht="15.75" thickBot="1" x14ac:dyDescent="0.3">
      <c r="B37" s="67">
        <v>32</v>
      </c>
      <c r="C37" s="68" t="s">
        <v>144</v>
      </c>
      <c r="D37" s="12" t="s">
        <v>53</v>
      </c>
      <c r="E37" s="12" t="s">
        <v>121</v>
      </c>
      <c r="F37" s="12">
        <v>2</v>
      </c>
      <c r="G37" s="69">
        <v>24</v>
      </c>
      <c r="H37" s="21">
        <f t="shared" si="0"/>
        <v>24428.702099999999</v>
      </c>
      <c r="I37" s="70">
        <v>20189.009999999998</v>
      </c>
      <c r="J37" s="71">
        <f>IF(K1&lt;G37,"CHYBA",F37*I37)</f>
        <v>40378.019999999997</v>
      </c>
      <c r="K37" s="81" t="str">
        <f t="shared" si="2"/>
        <v>NE</v>
      </c>
      <c r="L37" s="72" t="str">
        <f t="shared" si="1"/>
        <v>0</v>
      </c>
      <c r="M37" s="73">
        <v>44079</v>
      </c>
      <c r="N37" s="14" t="s">
        <v>122</v>
      </c>
      <c r="O37" s="22"/>
    </row>
  </sheetData>
  <autoFilter ref="B5:Q37" xr:uid="{00000000-0009-0000-0000-000003000000}">
    <sortState ref="B6:Q37">
      <sortCondition ref="B5:B37"/>
    </sortState>
  </autoFilter>
  <conditionalFormatting sqref="K6:L37">
    <cfRule type="cellIs" dxfId="7" priority="32" operator="equal">
      <formula>"NE"</formula>
    </cfRule>
    <cfRule type="cellIs" dxfId="6" priority="33" operator="equal">
      <formula>"DP 4.0"</formula>
    </cfRule>
  </conditionalFormatting>
  <conditionalFormatting sqref="L6:L37">
    <cfRule type="cellIs" dxfId="5" priority="3" operator="equal">
      <formula>"CHYBA"</formula>
    </cfRule>
    <cfRule type="cellIs" dxfId="4" priority="28" operator="equal">
      <formula>"0"</formula>
    </cfRule>
    <cfRule type="cellIs" dxfId="3" priority="29" operator="equal">
      <formula>"""DO4.0"""</formula>
    </cfRule>
  </conditionalFormatting>
  <conditionalFormatting sqref="J6:J37">
    <cfRule type="cellIs" dxfId="2" priority="4" operator="equal">
      <formula>"CHYBA"</formula>
    </cfRule>
  </conditionalFormatting>
  <conditionalFormatting sqref="N3">
    <cfRule type="cellIs" dxfId="1" priority="1" operator="lessThan">
      <formula>0.8</formula>
    </cfRule>
    <cfRule type="cellIs" dxfId="0" priority="2" operator="greaterThanOrEqual">
      <formula>0.8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D2:G18"/>
  <sheetViews>
    <sheetView workbookViewId="0">
      <selection activeCell="E7" sqref="E7"/>
    </sheetView>
  </sheetViews>
  <sheetFormatPr defaultRowHeight="15" x14ac:dyDescent="0.25"/>
  <cols>
    <col min="1" max="1" width="4.42578125" customWidth="1"/>
    <col min="2" max="2" width="5" customWidth="1"/>
    <col min="3" max="3" width="9.5703125" customWidth="1"/>
    <col min="4" max="4" width="76" customWidth="1"/>
    <col min="5" max="5" width="13.42578125" customWidth="1"/>
    <col min="6" max="6" width="15.85546875" customWidth="1"/>
    <col min="7" max="7" width="16.42578125" customWidth="1"/>
    <col min="8" max="10" width="17.7109375" customWidth="1"/>
    <col min="11" max="11" width="19.5703125" customWidth="1"/>
    <col min="12" max="12" width="14" bestFit="1" customWidth="1"/>
    <col min="13" max="13" width="14.5703125" customWidth="1"/>
    <col min="14" max="14" width="15.85546875" customWidth="1"/>
    <col min="15" max="15" width="11.7109375" customWidth="1"/>
  </cols>
  <sheetData>
    <row r="2" spans="4:7" ht="21" x14ac:dyDescent="0.25">
      <c r="D2" s="36" t="s">
        <v>123</v>
      </c>
      <c r="E2" s="6"/>
    </row>
    <row r="3" spans="4:7" x14ac:dyDescent="0.25">
      <c r="E3" s="7"/>
    </row>
    <row r="4" spans="4:7" x14ac:dyDescent="0.25">
      <c r="D4" s="3" t="s">
        <v>56</v>
      </c>
      <c r="E4" s="8">
        <f>E12</f>
        <v>45000</v>
      </c>
      <c r="G4" s="2"/>
    </row>
    <row r="5" spans="4:7" x14ac:dyDescent="0.25">
      <c r="D5" s="1" t="s">
        <v>124</v>
      </c>
      <c r="E5" s="7"/>
    </row>
    <row r="6" spans="4:7" x14ac:dyDescent="0.25">
      <c r="E6" s="7"/>
    </row>
    <row r="7" spans="4:7" x14ac:dyDescent="0.25">
      <c r="D7" t="s">
        <v>125</v>
      </c>
      <c r="E7" s="7"/>
    </row>
    <row r="8" spans="4:7" x14ac:dyDescent="0.25">
      <c r="D8" t="s">
        <v>126</v>
      </c>
      <c r="E8" s="7"/>
    </row>
    <row r="9" spans="4:7" x14ac:dyDescent="0.25">
      <c r="E9" s="7"/>
    </row>
    <row r="10" spans="4:7" x14ac:dyDescent="0.25">
      <c r="E10" s="7"/>
    </row>
    <row r="11" spans="4:7" x14ac:dyDescent="0.25">
      <c r="D11" t="s">
        <v>127</v>
      </c>
      <c r="E11" s="9">
        <f>15000/8</f>
        <v>1875</v>
      </c>
    </row>
    <row r="12" spans="4:7" x14ac:dyDescent="0.25">
      <c r="D12" t="s">
        <v>128</v>
      </c>
      <c r="E12" s="9">
        <f>3*15000</f>
        <v>45000</v>
      </c>
    </row>
    <row r="13" spans="4:7" ht="60" x14ac:dyDescent="0.25">
      <c r="D13" s="23" t="s">
        <v>186</v>
      </c>
      <c r="E13" s="7"/>
    </row>
    <row r="14" spans="4:7" x14ac:dyDescent="0.25">
      <c r="E14" s="7"/>
    </row>
    <row r="15" spans="4:7" x14ac:dyDescent="0.25">
      <c r="E15" s="7"/>
    </row>
    <row r="16" spans="4:7" x14ac:dyDescent="0.25">
      <c r="E16" s="7"/>
    </row>
    <row r="18" spans="4:4" ht="21" x14ac:dyDescent="0.35">
      <c r="D18" s="89" t="s">
        <v>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E20"/>
  <sheetViews>
    <sheetView workbookViewId="0">
      <selection activeCell="J28" sqref="J28"/>
    </sheetView>
  </sheetViews>
  <sheetFormatPr defaultRowHeight="15" x14ac:dyDescent="0.25"/>
  <sheetData>
    <row r="1" spans="1:5" x14ac:dyDescent="0.25">
      <c r="A1" s="1" t="s">
        <v>168</v>
      </c>
      <c r="C1" s="1" t="s">
        <v>1</v>
      </c>
      <c r="D1" s="1" t="s">
        <v>40</v>
      </c>
      <c r="E1" s="1" t="s">
        <v>144</v>
      </c>
    </row>
    <row r="2" spans="1:5" x14ac:dyDescent="0.25">
      <c r="A2" t="s">
        <v>1</v>
      </c>
      <c r="C2" t="s">
        <v>4</v>
      </c>
      <c r="D2" t="s">
        <v>41</v>
      </c>
      <c r="E2" t="s">
        <v>49</v>
      </c>
    </row>
    <row r="3" spans="1:5" x14ac:dyDescent="0.25">
      <c r="A3" t="s">
        <v>40</v>
      </c>
      <c r="C3" t="s">
        <v>7</v>
      </c>
      <c r="D3" t="s">
        <v>43</v>
      </c>
      <c r="E3" t="s">
        <v>130</v>
      </c>
    </row>
    <row r="4" spans="1:5" x14ac:dyDescent="0.25">
      <c r="A4" t="s">
        <v>144</v>
      </c>
      <c r="C4" t="s">
        <v>8</v>
      </c>
      <c r="D4" t="s">
        <v>167</v>
      </c>
      <c r="E4" t="s">
        <v>51</v>
      </c>
    </row>
    <row r="5" spans="1:5" x14ac:dyDescent="0.25">
      <c r="C5" t="s">
        <v>11</v>
      </c>
      <c r="D5" t="s">
        <v>45</v>
      </c>
      <c r="E5" t="s">
        <v>52</v>
      </c>
    </row>
    <row r="6" spans="1:5" x14ac:dyDescent="0.25">
      <c r="C6" t="s">
        <v>13</v>
      </c>
      <c r="D6" t="s">
        <v>47</v>
      </c>
      <c r="E6" t="s">
        <v>53</v>
      </c>
    </row>
    <row r="7" spans="1:5" x14ac:dyDescent="0.25">
      <c r="C7" t="s">
        <v>15</v>
      </c>
      <c r="E7" t="s">
        <v>55</v>
      </c>
    </row>
    <row r="8" spans="1:5" x14ac:dyDescent="0.25">
      <c r="C8" t="s">
        <v>17</v>
      </c>
      <c r="E8" t="s">
        <v>57</v>
      </c>
    </row>
    <row r="9" spans="1:5" x14ac:dyDescent="0.25">
      <c r="C9" t="s">
        <v>99</v>
      </c>
      <c r="E9" t="s">
        <v>60</v>
      </c>
    </row>
    <row r="10" spans="1:5" x14ac:dyDescent="0.25">
      <c r="C10" t="s">
        <v>19</v>
      </c>
      <c r="E10" t="s">
        <v>63</v>
      </c>
    </row>
    <row r="11" spans="1:5" x14ac:dyDescent="0.25">
      <c r="C11" t="s">
        <v>149</v>
      </c>
    </row>
    <row r="12" spans="1:5" x14ac:dyDescent="0.25">
      <c r="C12" t="s">
        <v>166</v>
      </c>
    </row>
    <row r="13" spans="1:5" x14ac:dyDescent="0.25">
      <c r="C13" t="s">
        <v>23</v>
      </c>
    </row>
    <row r="14" spans="1:5" x14ac:dyDescent="0.25">
      <c r="C14" t="s">
        <v>26</v>
      </c>
    </row>
    <row r="15" spans="1:5" x14ac:dyDescent="0.25">
      <c r="C15" t="s">
        <v>29</v>
      </c>
    </row>
    <row r="16" spans="1:5" x14ac:dyDescent="0.25">
      <c r="C16" t="s">
        <v>31</v>
      </c>
    </row>
    <row r="17" spans="3:3" x14ac:dyDescent="0.25">
      <c r="C17" t="s">
        <v>33</v>
      </c>
    </row>
    <row r="18" spans="3:3" x14ac:dyDescent="0.25">
      <c r="C18" t="s">
        <v>137</v>
      </c>
    </row>
    <row r="19" spans="3:3" x14ac:dyDescent="0.25">
      <c r="C19" t="s">
        <v>37</v>
      </c>
    </row>
    <row r="20" spans="3:3" x14ac:dyDescent="0.25">
      <c r="C20" t="s">
        <v>39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"/>
  <sheetViews>
    <sheetView workbookViewId="0">
      <selection activeCell="F34" sqref="F34"/>
    </sheetView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0668E3FACC0A4D909754AED2896FA5" ma:contentTypeVersion="4" ma:contentTypeDescription="Vytvoří nový dokument" ma:contentTypeScope="" ma:versionID="cb9c23d64ca52195e98b2844af0647b2">
  <xsd:schema xmlns:xsd="http://www.w3.org/2001/XMLSchema" xmlns:xs="http://www.w3.org/2001/XMLSchema" xmlns:p="http://schemas.microsoft.com/office/2006/metadata/properties" xmlns:ns2="c901dcab-5c60-4e8e-adc9-0c7b361f0e15" xmlns:ns3="513a4330-68e5-46ad-8e16-8cb7e185a001" targetNamespace="http://schemas.microsoft.com/office/2006/metadata/properties" ma:root="true" ma:fieldsID="05e084d55151c51c043444a1a40b4643" ns2:_="" ns3:_="">
    <xsd:import namespace="c901dcab-5c60-4e8e-adc9-0c7b361f0e15"/>
    <xsd:import namespace="513a4330-68e5-46ad-8e16-8cb7e185a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1dcab-5c60-4e8e-adc9-0c7b361f0e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3a4330-68e5-46ad-8e16-8cb7e185a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4DD85F-AC77-49F8-88E2-EE23AEA9C78C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c901dcab-5c60-4e8e-adc9-0c7b361f0e15"/>
    <ds:schemaRef ds:uri="http://purl.org/dc/terms/"/>
    <ds:schemaRef ds:uri="513a4330-68e5-46ad-8e16-8cb7e185a001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D0DEADA-646A-4A2D-A067-0098E50A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29D34-7A55-4C34-A31F-3948B25374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1dcab-5c60-4e8e-adc9-0c7b361f0e15"/>
    <ds:schemaRef ds:uri="513a4330-68e5-46ad-8e16-8cb7e185a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KATEGORIZACE ZV</vt:lpstr>
      <vt:lpstr> SOUHRN CZV</vt:lpstr>
      <vt:lpstr>TABULKA ZV K VYPLNĚNÍ</vt:lpstr>
      <vt:lpstr>tabulka ZV- příklad NEVYPLŇOVAT</vt:lpstr>
      <vt:lpstr>pomocné výpočty</vt:lpstr>
      <vt:lpstr>zdroj_skryt</vt:lpstr>
      <vt:lpstr>---</vt:lpstr>
      <vt:lpstr>DHM</vt:lpstr>
      <vt:lpstr>DNM</vt:lpstr>
      <vt:lpstr>SLU</vt:lpstr>
    </vt:vector>
  </TitlesOfParts>
  <Company>Ministerstvo průmyslu a obchodu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Petržílka Matěj</dc:creator>
  <cp:lastModifiedBy>Havel Jan</cp:lastModifiedBy>
  <cp:revision/>
  <dcterms:created xsi:type="dcterms:W3CDTF">2018-06-22T11:42:22Z</dcterms:created>
  <dcterms:modified xsi:type="dcterms:W3CDTF">2022-06-24T11:26:35Z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0x0101008E0668E3FACC0A4D909754AED2896FA5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2022-02-08T12:37:02Z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102c30ee-f6bb-4fc3-9aa9-39f671309a4d</vt:lpwstr>
  </property>
  <property fmtid="{D5CDD505-2E9C-101B-9397-08002B2CF9AE}" pid="9" name="MSIP_Label_1ba92a76-a6c4-4984-b898-a49fe77c5243_ContentBits">
    <vt:lpwstr>0</vt:lpwstr>
  </property>
</Properties>
</file>