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3"/>
  </bookViews>
  <sheets>
    <sheet name="CZ-vízové poplatky" sheetId="1" r:id="rId1"/>
    <sheet name="CZ - konzulární poplatky" sheetId="2" r:id="rId2"/>
    <sheet name="EN-visa fees" sheetId="3" r:id="rId3"/>
    <sheet name="EN-consular fees" sheetId="4" r:id="rId4"/>
    <sheet name="List1" sheetId="5" r:id="rId5"/>
  </sheets>
  <definedNames>
    <definedName name="_xlnm.Print_Area" localSheetId="1">'CZ - konzulární poplatky'!$B$1:$E$39</definedName>
    <definedName name="_xlnm.Print_Area" localSheetId="0">'CZ-vízové poplatky'!$A$1:$E$26</definedName>
    <definedName name="_xlnm.Print_Area" localSheetId="3">'EN-consular fees'!$B$1:$C$23</definedName>
    <definedName name="_xlnm.Print_Area" localSheetId="2">'EN-visa fees'!$A$1:$C$13</definedName>
  </definedNames>
  <calcPr fullCalcOnLoad="1"/>
</workbook>
</file>

<file path=xl/sharedStrings.xml><?xml version="1.0" encoding="utf-8"?>
<sst xmlns="http://schemas.openxmlformats.org/spreadsheetml/2006/main" count="150" uniqueCount="129">
  <si>
    <t/>
  </si>
  <si>
    <t>Kurz</t>
  </si>
  <si>
    <t>Osvobozeni od poplatků (více viz směrnice):</t>
  </si>
  <si>
    <t xml:space="preserve"> - rodinní příslušníci občana státu EU nebo státu vázaného smlouvou o EHP nebo ES</t>
  </si>
  <si>
    <t xml:space="preserve"> - děti mladší 6 let</t>
  </si>
  <si>
    <t xml:space="preserve"> - diplomatické, služební, úřední a zvláštní pasy</t>
  </si>
  <si>
    <t xml:space="preserve"> - žáci, studenti a doprovázející učitelé jedoucí za účelem studia</t>
  </si>
  <si>
    <t xml:space="preserve"> - výzkumní pracovníci ze třetích zemí</t>
  </si>
  <si>
    <t>DRUH VÍZA</t>
  </si>
  <si>
    <t>Položka</t>
  </si>
  <si>
    <t>Kč</t>
  </si>
  <si>
    <t>ILS</t>
  </si>
  <si>
    <t>Druh úkonu</t>
  </si>
  <si>
    <t>Uzavření manželství před ZÚ</t>
  </si>
  <si>
    <t xml:space="preserve"> - neplatí se, je-li 1 ze snoubenců občan ČR zdržující se v zahraničí služebně</t>
  </si>
  <si>
    <t>Ověření podpisu/uznání podpisu za vlastní</t>
  </si>
  <si>
    <t>Ověření podpisu/ uznání podpisu za vlastní pro zápis do ZM</t>
  </si>
  <si>
    <t xml:space="preserve"> - superlegalizace ÚL do 1 roku od vydání prvopisu zdarma</t>
  </si>
  <si>
    <t>Superlegalizace razítek a podpisů pro ZM</t>
  </si>
  <si>
    <t>Ověření shody kopie s listinou (za stránku)</t>
  </si>
  <si>
    <t>Ověření shody kopie s listinou pro ZM (za stránku)</t>
  </si>
  <si>
    <t>Ověření správnosti překladu (za stránku)</t>
  </si>
  <si>
    <t>Ověření správnosti překladu do ZM (za stránku)</t>
  </si>
  <si>
    <t>Změna jména nebo příjmení</t>
  </si>
  <si>
    <t>za změnu příjmení manželů a jejich nezl. dětí, a změnu příj. nezl. dětí téhož rodiče je jeden poplatek</t>
  </si>
  <si>
    <t>zdarma při návratu na původní příjmení po rozvodu do 1 měs. od nabytí právní moci rozsudku</t>
  </si>
  <si>
    <t>dtto (za každou další stránku)</t>
  </si>
  <si>
    <t>Vydání cest. průkazu, NCD EU</t>
  </si>
  <si>
    <t>Osvědčení o občanství</t>
  </si>
  <si>
    <t>Zbrojní průvodní list (tranzit i trvalý dovoz)</t>
  </si>
  <si>
    <t xml:space="preserve">bez poplatku pro účast na mezinárodních soutěžích, cizinci, přijíždějící na pozvání se souhlasem </t>
  </si>
  <si>
    <t>vlády a dovoz zbraní, získaných jako ceny v soutěžích</t>
  </si>
  <si>
    <t>Výpis z RT</t>
  </si>
  <si>
    <t>Zápis matriční události do ZM</t>
  </si>
  <si>
    <t>bez poplatku pro zápis úmrtí občana ČR do ZM</t>
  </si>
  <si>
    <t>EUR</t>
  </si>
  <si>
    <t>Konzulární poplatky</t>
  </si>
  <si>
    <t>EUR/ILS</t>
  </si>
  <si>
    <t xml:space="preserve"> </t>
  </si>
  <si>
    <t xml:space="preserve">Krátkodobé vízum C </t>
  </si>
  <si>
    <t>POLOŽKA</t>
  </si>
  <si>
    <t>CZK</t>
  </si>
  <si>
    <t>CZK/ILS</t>
  </si>
  <si>
    <t>Otisky prstů od 12 let věku</t>
  </si>
  <si>
    <t xml:space="preserve">SUPERLEGALIZACE </t>
  </si>
  <si>
    <t>Cestovní pas dospělý</t>
  </si>
  <si>
    <t>Cestovní pas dítě (do 15 let)</t>
  </si>
  <si>
    <r>
      <t xml:space="preserve">Krátkodobé vízum C
</t>
    </r>
    <r>
      <rPr>
        <sz val="12"/>
        <rFont val="Comic Sans MS"/>
        <family val="4"/>
      </rPr>
      <t xml:space="preserve"> DĚTI 6 - 12 let</t>
    </r>
  </si>
  <si>
    <t>TYPE OF VISA</t>
  </si>
  <si>
    <r>
      <t xml:space="preserve">LONG-TERM RESIDENCE
</t>
    </r>
    <r>
      <rPr>
        <sz val="12"/>
        <rFont val="Comic Sans MS"/>
        <family val="4"/>
      </rPr>
      <t>STUDY, REUNIFICATION OF FAMILY, SCIENTIFIC RESEARCH</t>
    </r>
  </si>
  <si>
    <t>Schengen visa</t>
  </si>
  <si>
    <t>Schengen visa
CHILDREN 6-12 YRS</t>
  </si>
  <si>
    <t>free</t>
  </si>
  <si>
    <t>CzechPoint (per page)</t>
  </si>
  <si>
    <t>Authentication by legalization/SUPERLEGALIZACE</t>
  </si>
  <si>
    <t>APOSTILA</t>
  </si>
  <si>
    <r>
      <t xml:space="preserve">Authentication/Certification of Signature
</t>
    </r>
    <r>
      <rPr>
        <sz val="12"/>
        <rFont val="Comic Sans MS"/>
        <family val="4"/>
      </rPr>
      <t>Ověření podpisu</t>
    </r>
  </si>
  <si>
    <r>
      <t xml:space="preserve">Authentication of copy (per page)
</t>
    </r>
    <r>
      <rPr>
        <sz val="12"/>
        <rFont val="Comic Sans MS"/>
        <family val="4"/>
      </rPr>
      <t>Ověření kopie (za stránku)</t>
    </r>
  </si>
  <si>
    <r>
      <t xml:space="preserve">Authentication of translation (per page)
</t>
    </r>
    <r>
      <rPr>
        <sz val="12"/>
        <rFont val="Comic Sans MS"/>
        <family val="4"/>
      </rPr>
      <t>Ověření překladu (za stránku)</t>
    </r>
  </si>
  <si>
    <r>
      <t>Authentication of translation for Special Register Office in Brno</t>
    </r>
    <r>
      <rPr>
        <sz val="12"/>
        <rFont val="Comic Sans MS"/>
        <family val="4"/>
      </rPr>
      <t xml:space="preserve">
Ověření překladu pro ZM Brno (za stránku)</t>
    </r>
  </si>
  <si>
    <r>
      <t xml:space="preserve">Birth/death/marriage certificate
</t>
    </r>
    <r>
      <rPr>
        <sz val="12"/>
        <rFont val="Comic Sans MS"/>
        <family val="4"/>
      </rPr>
      <t>Martiční doklady rodný/úmrtní/oddací list</t>
    </r>
  </si>
  <si>
    <r>
      <t xml:space="preserve">Change of name/surname 
</t>
    </r>
    <r>
      <rPr>
        <sz val="12"/>
        <rFont val="Comic Sans MS"/>
        <family val="4"/>
      </rPr>
      <t>Změna jména/příjmení</t>
    </r>
  </si>
  <si>
    <r>
      <t xml:space="preserve">Excerpt from CzechPoint (per page)
</t>
    </r>
    <r>
      <rPr>
        <sz val="12"/>
        <rFont val="Comic Sans MS"/>
        <family val="4"/>
      </rPr>
      <t>Výpis z CzechPointu (za stránku)</t>
    </r>
  </si>
  <si>
    <r>
      <t xml:space="preserve">Excerpt from CzechPoint (any other page)
</t>
    </r>
    <r>
      <rPr>
        <sz val="12"/>
        <rFont val="Comic Sans MS"/>
        <family val="4"/>
      </rPr>
      <t>Výpis z CzechPointu (za každou další stránku)</t>
    </r>
  </si>
  <si>
    <r>
      <t xml:space="preserve">Biometric Passport
</t>
    </r>
    <r>
      <rPr>
        <sz val="12"/>
        <rFont val="Comic Sans MS"/>
        <family val="4"/>
      </rPr>
      <t>Cestoní biometrický pas</t>
    </r>
  </si>
  <si>
    <r>
      <t xml:space="preserve">Biometric Passport children up to 15
</t>
    </r>
    <r>
      <rPr>
        <sz val="12"/>
        <rFont val="Comic Sans MS"/>
        <family val="4"/>
      </rPr>
      <t>Cestovní biometrický pas děti do 15 let</t>
    </r>
  </si>
  <si>
    <r>
      <t xml:space="preserve">Gun license for sport events
</t>
    </r>
    <r>
      <rPr>
        <sz val="12"/>
        <rFont val="Comic Sans MS"/>
        <family val="4"/>
      </rPr>
      <t>Zbrojní průkaz - účast ve sportovních soutěžích</t>
    </r>
  </si>
  <si>
    <r>
      <t xml:space="preserve">Gun license
</t>
    </r>
    <r>
      <rPr>
        <sz val="12"/>
        <rFont val="Comic Sans MS"/>
        <family val="4"/>
      </rPr>
      <t>zbrojní průkaz</t>
    </r>
  </si>
  <si>
    <r>
      <t xml:space="preserve">Czech criminal record check
</t>
    </r>
    <r>
      <rPr>
        <sz val="12"/>
        <rFont val="Comic Sans MS"/>
        <family val="4"/>
      </rPr>
      <t>Výpis z rejstříku trestů</t>
    </r>
  </si>
  <si>
    <r>
      <t xml:space="preserve">Record to Special Register Office in Brno
</t>
    </r>
    <r>
      <rPr>
        <sz val="12"/>
        <rFont val="Comic Sans MS"/>
        <family val="4"/>
      </rPr>
      <t>Zápis matriční události do ZM Brno</t>
    </r>
  </si>
  <si>
    <r>
      <t xml:space="preserve">Authentication of copy (per page) for Special Register Office in Brno
</t>
    </r>
    <r>
      <rPr>
        <sz val="12"/>
        <rFont val="Comic Sans MS"/>
        <family val="4"/>
      </rPr>
      <t>Ověření kopie pro ZM Brno (za stránku)</t>
    </r>
  </si>
  <si>
    <t>APOSTILLE affixed on Czech documents</t>
  </si>
  <si>
    <t>Prohlášení o nabytí st. občanství ČR dle § 31, 32, 35 a 36 zák. o st. obč. ČR</t>
  </si>
  <si>
    <r>
      <t xml:space="preserve">Declaration of aquisition of CZ citizenship  § 31, 32, 35 and 36,  </t>
    </r>
    <r>
      <rPr>
        <sz val="12"/>
        <rFont val="Comic Sans MS"/>
        <family val="4"/>
      </rPr>
      <t xml:space="preserve"> Prohl. o nabytí st. obč. ČR dle § 31, 32, 35 a 36 zák. o st. obč. ČR</t>
    </r>
    <r>
      <rPr>
        <b/>
        <sz val="12"/>
        <rFont val="Comic Sans MS"/>
        <family val="4"/>
      </rPr>
      <t xml:space="preserve">
                                                                                   </t>
    </r>
  </si>
  <si>
    <r>
      <t xml:space="preserve">Citizenship  certificate  </t>
    </r>
    <r>
      <rPr>
        <sz val="12"/>
        <rFont val="Comic Sans MS"/>
        <family val="4"/>
      </rPr>
      <t xml:space="preserve"> Osvědčení o státním občanství ČR</t>
    </r>
    <r>
      <rPr>
        <b/>
        <sz val="12"/>
        <rFont val="Comic Sans MS"/>
        <family val="4"/>
      </rPr>
      <t xml:space="preserve">
                                                                                   </t>
    </r>
  </si>
  <si>
    <t>Ukončení trvalého pobytu</t>
  </si>
  <si>
    <r>
      <t xml:space="preserve">Termination of permanent residency in the Czech Republic                                          </t>
    </r>
    <r>
      <rPr>
        <sz val="12"/>
        <rFont val="Comic Sans MS"/>
        <family val="4"/>
      </rPr>
      <t xml:space="preserve"> Ukončení trvalého pobytu v České republice</t>
    </r>
    <r>
      <rPr>
        <b/>
        <sz val="12"/>
        <rFont val="Comic Sans MS"/>
        <family val="4"/>
      </rPr>
      <t xml:space="preserve">
                                                                                   </t>
    </r>
  </si>
  <si>
    <t xml:space="preserve">LONG - TERM RESIDENCE
EMPLOYMENT CARD, BLUE CARD, </t>
  </si>
  <si>
    <t>Vízové poplatky</t>
  </si>
  <si>
    <t>150 a)</t>
  </si>
  <si>
    <t>150 c)</t>
  </si>
  <si>
    <t>150 e)</t>
  </si>
  <si>
    <t>151 a)</t>
  </si>
  <si>
    <t>151 c)</t>
  </si>
  <si>
    <t>153 a)</t>
  </si>
  <si>
    <t>154 b)</t>
  </si>
  <si>
    <t>155 b)</t>
  </si>
  <si>
    <t>Visa Services Pricelist</t>
  </si>
  <si>
    <t>ILS/CZK</t>
  </si>
  <si>
    <t>Žádost o nové posouzení důvodů neudělení víza/prohlášení víza za neplatné/zrušení víza</t>
  </si>
  <si>
    <r>
      <t xml:space="preserve">LONG TERM VISA
</t>
    </r>
    <r>
      <rPr>
        <sz val="12"/>
        <rFont val="Comic Sans MS"/>
        <family val="4"/>
      </rPr>
      <t>including study</t>
    </r>
  </si>
  <si>
    <r>
      <t xml:space="preserve">LONG TERM VISA
</t>
    </r>
    <r>
      <rPr>
        <sz val="12"/>
        <rFont val="Comic Sans MS"/>
        <family val="4"/>
      </rPr>
      <t>business</t>
    </r>
  </si>
  <si>
    <t>Application for reassessment of the reasons for refusing a visa / annulment of a visa/ revocation of a visa</t>
  </si>
  <si>
    <t>144A</t>
  </si>
  <si>
    <t>144A POD</t>
  </si>
  <si>
    <t>Dlouhodobé vízum D/VC (vč. studia)</t>
  </si>
  <si>
    <t>Dlouhodobé vízum D/VC - podnikání</t>
  </si>
  <si>
    <r>
      <t xml:space="preserve">Dlouhodobý pobyt D/VR
</t>
    </r>
    <r>
      <rPr>
        <sz val="12"/>
        <rFont val="Comic Sans MS"/>
        <family val="4"/>
      </rPr>
      <t>(občana EU a jeho RP, povolení vydané MZV ČR)</t>
    </r>
  </si>
  <si>
    <t>162 a)</t>
  </si>
  <si>
    <t>162 c)</t>
  </si>
  <si>
    <t>144 a)</t>
  </si>
  <si>
    <t>144 b)</t>
  </si>
  <si>
    <t>144 c)</t>
  </si>
  <si>
    <t xml:space="preserve">Dlouhodobý pobyt D/VR (vč. studia)
</t>
  </si>
  <si>
    <r>
      <t xml:space="preserve">Dlouhodobý pobyt D/VR           </t>
    </r>
    <r>
      <rPr>
        <sz val="12"/>
        <rFont val="Comic Sans MS"/>
        <family val="4"/>
      </rPr>
      <t xml:space="preserve">(zaměstnanecká karta, modrá karta)                      </t>
    </r>
  </si>
  <si>
    <r>
      <t xml:space="preserve">LONG TERM VISA
</t>
    </r>
    <r>
      <rPr>
        <sz val="12"/>
        <rFont val="Comic Sans MS"/>
        <family val="4"/>
      </rPr>
      <t>children up to 6 yrs, diplomatic, service and official passports, study (Erasmus+)</t>
    </r>
  </si>
  <si>
    <r>
      <t xml:space="preserve">Dlouhodobé vízum D/VC
</t>
    </r>
    <r>
      <rPr>
        <sz val="12"/>
        <rFont val="Comic Sans MS"/>
        <family val="4"/>
      </rPr>
      <t xml:space="preserve"> DĚTI do 6 let, DP, SP, ÚP a ZP + zmocnění MZV dle zákona o správních poplatcích, studium ERASMUS+</t>
    </r>
  </si>
  <si>
    <t>Krátkodobé vízum C 
ALBÁNIE (bez biometrických pasů),  ARMÉNIE, AZERBAJDŽÁN, BOSNA a HERCEGOVINA (bez biometrických pasů),  GRUZIE (bez biometrických pasů), MAKEDONIE, MOLDAVSKO, ČERNÁ HORA (bez biometrických pasů), RUSKO, SRBSKO (bez biometrických pasů),  UKRAJINA, BĚLORUSKO</t>
  </si>
  <si>
    <r>
      <t xml:space="preserve">Schengen visa
</t>
    </r>
    <r>
      <rPr>
        <sz val="10"/>
        <rFont val="Comic Sans MS"/>
        <family val="4"/>
      </rPr>
      <t>ALBANIA (without biometric passports),  ARMENIA, AZERBAJIAN, BOSNIA AND HERZEGOVINA (without biometric passports),   GEORGIA (without biometric passports), MACEDONIA, MOLDOVA, MONTENEGRO, RUSSIA, SERBIA (without biometric passports),  UKRAINE, BELARUS</t>
    </r>
  </si>
  <si>
    <t>150 b)</t>
  </si>
  <si>
    <t>150 d)</t>
  </si>
  <si>
    <t>151 b)</t>
  </si>
  <si>
    <t>151 d)</t>
  </si>
  <si>
    <t>157 a)</t>
  </si>
  <si>
    <t>157 b)</t>
  </si>
  <si>
    <t>158 b)</t>
  </si>
  <si>
    <t>159 a)</t>
  </si>
  <si>
    <t>159 b)</t>
  </si>
  <si>
    <t>162 b)</t>
  </si>
  <si>
    <t>Vystavení matričního dokladu (RL, OL nebo ÚL) DUPLIKÁT</t>
  </si>
  <si>
    <t>152 a)</t>
  </si>
  <si>
    <r>
      <t xml:space="preserve">Vyhotovení překladu do čj </t>
    </r>
    <r>
      <rPr>
        <sz val="10"/>
        <rFont val="Comic Sans MS"/>
        <family val="4"/>
      </rPr>
      <t>za každou i započatou stránku</t>
    </r>
  </si>
  <si>
    <t>155a 2</t>
  </si>
  <si>
    <r>
      <rPr>
        <b/>
        <i/>
        <sz val="10"/>
        <rFont val="Comic Sans MS"/>
        <family val="4"/>
      </rPr>
      <t>Vydání  kopie, fotokopie</t>
    </r>
    <r>
      <rPr>
        <i/>
        <sz val="10"/>
        <rFont val="Comic Sans MS"/>
        <family val="4"/>
      </rPr>
      <t xml:space="preserve"> nebo výpisu ze spisu (kopírka, tisk z PC)</t>
    </r>
  </si>
  <si>
    <t>151 g)</t>
  </si>
  <si>
    <r>
      <rPr>
        <b/>
        <sz val="10"/>
        <rFont val="Comic Sans MS"/>
        <family val="4"/>
      </rPr>
      <t>ZDAR</t>
    </r>
    <r>
      <rPr>
        <sz val="10"/>
        <rFont val="Comic Sans MS"/>
        <family val="4"/>
      </rPr>
      <t xml:space="preserve"> Opětovné vydání přístupových údajů k datové schránce</t>
    </r>
  </si>
  <si>
    <t>MĚSÍC ŘÍJEN 2023</t>
  </si>
  <si>
    <t>OCTOBER 2023</t>
  </si>
  <si>
    <t xml:space="preserve">Consular Services Pricelist OCTOBER 2023
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</si>
</sst>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₪&quot;\ #,##0;&quot;₪&quot;\ \-#,##0"/>
    <numFmt numFmtId="167" formatCode="&quot;₪&quot;\ #,##0;[Red]&quot;₪&quot;\ \-#,##0"/>
    <numFmt numFmtId="168" formatCode="&quot;₪&quot;\ #,##0.00;&quot;₪&quot;\ \-#,##0.00"/>
    <numFmt numFmtId="169" formatCode="&quot;₪&quot;\ #,##0.00;[Red]&quot;₪&quot;\ \-#,##0.00"/>
    <numFmt numFmtId="170" formatCode="_ &quot;₪&quot;\ * #,##0_ ;_ &quot;₪&quot;\ * \-#,##0_ ;_ &quot;₪&quot;\ * &quot;-&quot;_ ;_ @_ "/>
    <numFmt numFmtId="171" formatCode="_ * #,##0_ ;_ * \-#,##0_ ;_ * &quot;-&quot;_ ;_ @_ "/>
    <numFmt numFmtId="172" formatCode="_ &quot;₪&quot;\ * #,##0.00_ ;_ &quot;₪&quot;\ * \-#,##0.00_ ;_ &quot;₪&quot;\ * &quot;-&quot;??_ ;_ @_ "/>
    <numFmt numFmtId="173" formatCode="_ * #,##0.00_ ;_ * \-#,##0.00_ ;_ * &quot;-&quot;??_ ;_ @_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u val="single"/>
      <sz val="12"/>
      <name val="Comic Sans MS"/>
      <family val="4"/>
    </font>
    <font>
      <i/>
      <sz val="8"/>
      <name val="Comic Sans MS"/>
      <family val="4"/>
    </font>
    <font>
      <i/>
      <sz val="10"/>
      <name val="Comic Sans MS"/>
      <family val="4"/>
    </font>
    <font>
      <b/>
      <u val="single"/>
      <sz val="15"/>
      <name val="Comic Sans MS"/>
      <family val="4"/>
    </font>
    <font>
      <sz val="15"/>
      <name val="Arial CE"/>
      <family val="0"/>
    </font>
    <font>
      <b/>
      <sz val="13"/>
      <name val="Comic Sans MS"/>
      <family val="4"/>
    </font>
    <font>
      <sz val="1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i/>
      <sz val="10"/>
      <name val="Comic Sans MS"/>
      <family val="4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66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6" applyNumberFormat="0" applyFont="0" applyAlignment="0" applyProtection="0"/>
    <xf numFmtId="1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5" fontId="7" fillId="0" borderId="13" xfId="0" applyNumberFormat="1" applyFont="1" applyBorder="1" applyAlignment="1">
      <alignment horizontal="right" vertical="center" indent="2"/>
    </xf>
    <xf numFmtId="3" fontId="8" fillId="0" borderId="13" xfId="0" applyNumberFormat="1" applyFont="1" applyBorder="1" applyAlignment="1">
      <alignment horizontal="right" vertical="center" indent="2"/>
    </xf>
    <xf numFmtId="3" fontId="8" fillId="0" borderId="13" xfId="0" applyNumberFormat="1" applyFont="1" applyFill="1" applyBorder="1" applyAlignment="1">
      <alignment horizontal="right" vertical="center" indent="2"/>
    </xf>
    <xf numFmtId="0" fontId="7" fillId="0" borderId="16" xfId="0" applyFont="1" applyBorder="1" applyAlignment="1">
      <alignment horizontal="right" vertical="center" indent="2"/>
    </xf>
    <xf numFmtId="0" fontId="8" fillId="0" borderId="16" xfId="0" applyFont="1" applyBorder="1" applyAlignment="1">
      <alignment horizontal="right" vertical="center" indent="2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9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14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3" fontId="8" fillId="33" borderId="11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 vertical="center" indent="2"/>
    </xf>
    <xf numFmtId="3" fontId="9" fillId="0" borderId="17" xfId="0" applyNumberFormat="1" applyFont="1" applyBorder="1" applyAlignment="1">
      <alignment horizontal="right" vertical="center" indent="2"/>
    </xf>
    <xf numFmtId="3" fontId="9" fillId="0" borderId="14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8" fillId="35" borderId="0" xfId="0" applyFont="1" applyFill="1" applyAlignment="1">
      <alignment horizontal="center"/>
    </xf>
    <xf numFmtId="3" fontId="9" fillId="0" borderId="14" xfId="0" applyNumberFormat="1" applyFont="1" applyFill="1" applyBorder="1" applyAlignment="1">
      <alignment horizontal="right" vertical="center" indent="2"/>
    </xf>
    <xf numFmtId="0" fontId="9" fillId="0" borderId="23" xfId="0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5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indent="2"/>
    </xf>
    <xf numFmtId="0" fontId="8" fillId="0" borderId="13" xfId="0" applyFont="1" applyBorder="1" applyAlignment="1">
      <alignment horizontal="right" vertical="center" indent="2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right" vertical="center" indent="2"/>
    </xf>
    <xf numFmtId="3" fontId="8" fillId="0" borderId="11" xfId="0" applyNumberFormat="1" applyFont="1" applyBorder="1" applyAlignment="1">
      <alignment horizontal="right" vertical="center" indent="2"/>
    </xf>
    <xf numFmtId="3" fontId="9" fillId="0" borderId="12" xfId="0" applyNumberFormat="1" applyFont="1" applyBorder="1" applyAlignment="1">
      <alignment horizontal="right" vertical="center" indent="2"/>
    </xf>
    <xf numFmtId="0" fontId="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indent="2"/>
    </xf>
    <xf numFmtId="0" fontId="8" fillId="0" borderId="28" xfId="0" applyFont="1" applyBorder="1" applyAlignment="1">
      <alignment horizontal="right" vertical="center" indent="2"/>
    </xf>
    <xf numFmtId="3" fontId="9" fillId="0" borderId="29" xfId="0" applyNumberFormat="1" applyFont="1" applyBorder="1" applyAlignment="1">
      <alignment horizontal="right" vertical="center" indent="2"/>
    </xf>
    <xf numFmtId="0" fontId="20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16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4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0" fillId="33" borderId="35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Kontrolní buňka" xfId="38"/>
    <cellStyle name="Currency" xfId="39"/>
    <cellStyle name="Měna0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E9" sqref="E9"/>
    </sheetView>
  </sheetViews>
  <sheetFormatPr defaultColWidth="10.25390625" defaultRowHeight="12.75"/>
  <cols>
    <col min="1" max="1" width="51.625" style="6" customWidth="1"/>
    <col min="2" max="2" width="12.875" style="5" customWidth="1"/>
    <col min="3" max="4" width="12.875" style="6" customWidth="1"/>
    <col min="5" max="7" width="12.875" style="5" customWidth="1"/>
    <col min="8" max="11" width="10.25390625" style="6" customWidth="1"/>
    <col min="12" max="13" width="9.75390625" style="6" hidden="1" customWidth="1"/>
    <col min="14" max="16384" width="10.25390625" style="6" customWidth="1"/>
  </cols>
  <sheetData>
    <row r="1" ht="19.5">
      <c r="A1" s="31" t="s">
        <v>78</v>
      </c>
    </row>
    <row r="3" spans="1:2" ht="16.5">
      <c r="A3" s="21" t="s">
        <v>126</v>
      </c>
      <c r="B3" s="5" t="s">
        <v>0</v>
      </c>
    </row>
    <row r="4" ht="17.25" thickBot="1">
      <c r="A4" s="7"/>
    </row>
    <row r="5" spans="1:7" ht="16.5">
      <c r="A5" s="7" t="s">
        <v>1</v>
      </c>
      <c r="C5" s="15" t="s">
        <v>88</v>
      </c>
      <c r="D5" s="16"/>
      <c r="E5" s="17">
        <v>6.023</v>
      </c>
      <c r="F5" s="6"/>
      <c r="G5" s="6"/>
    </row>
    <row r="6" spans="3:7" ht="17.25" thickBot="1">
      <c r="C6" s="18" t="s">
        <v>37</v>
      </c>
      <c r="D6" s="19"/>
      <c r="E6" s="20">
        <v>4.0472</v>
      </c>
      <c r="F6" s="6"/>
      <c r="G6" s="6"/>
    </row>
    <row r="7" spans="1:10" ht="16.5">
      <c r="A7" s="7" t="s">
        <v>2</v>
      </c>
      <c r="G7" s="5" t="s">
        <v>38</v>
      </c>
      <c r="H7" s="6" t="s">
        <v>0</v>
      </c>
      <c r="I7" s="6" t="s">
        <v>0</v>
      </c>
      <c r="J7" s="6" t="s">
        <v>0</v>
      </c>
    </row>
    <row r="8" ht="15">
      <c r="A8" s="6" t="s">
        <v>3</v>
      </c>
    </row>
    <row r="9" ht="15">
      <c r="A9" s="6" t="s">
        <v>4</v>
      </c>
    </row>
    <row r="10" spans="1:6" ht="15">
      <c r="A10" s="6" t="s">
        <v>5</v>
      </c>
      <c r="B10" s="6"/>
      <c r="E10" s="6"/>
      <c r="F10" s="6"/>
    </row>
    <row r="11" spans="1:6" ht="15">
      <c r="A11" s="6" t="s">
        <v>6</v>
      </c>
      <c r="B11" s="6"/>
      <c r="E11" s="6"/>
      <c r="F11" s="6"/>
    </row>
    <row r="12" spans="1:6" ht="15">
      <c r="A12" s="6" t="s">
        <v>7</v>
      </c>
      <c r="B12" s="6"/>
      <c r="E12" s="6"/>
      <c r="F12" s="6"/>
    </row>
    <row r="13" spans="2:6" ht="15">
      <c r="B13" s="6"/>
      <c r="E13" s="6"/>
      <c r="F13" s="6"/>
    </row>
    <row r="14" spans="1:6" ht="16.5">
      <c r="A14" s="32" t="s">
        <v>43</v>
      </c>
      <c r="B14" s="6"/>
      <c r="E14" s="6"/>
      <c r="F14" s="6"/>
    </row>
    <row r="15" spans="1:5" ht="15.75" thickBot="1">
      <c r="A15" s="6" t="s">
        <v>0</v>
      </c>
      <c r="B15" s="5" t="s">
        <v>0</v>
      </c>
      <c r="E15" s="5" t="s">
        <v>0</v>
      </c>
    </row>
    <row r="16" spans="1:7" ht="14.25" customHeight="1" thickBot="1">
      <c r="A16" s="65" t="s">
        <v>8</v>
      </c>
      <c r="B16" s="66" t="s">
        <v>40</v>
      </c>
      <c r="C16" s="66" t="s">
        <v>35</v>
      </c>
      <c r="D16" s="66" t="s">
        <v>41</v>
      </c>
      <c r="E16" s="67" t="s">
        <v>11</v>
      </c>
      <c r="F16" s="6"/>
      <c r="G16" s="6"/>
    </row>
    <row r="17" spans="1:7" ht="63" customHeight="1">
      <c r="A17" s="68" t="s">
        <v>39</v>
      </c>
      <c r="B17" s="69" t="s">
        <v>100</v>
      </c>
      <c r="C17" s="70">
        <v>80</v>
      </c>
      <c r="D17" s="70"/>
      <c r="E17" s="71">
        <f>C17*E6</f>
        <v>323.776</v>
      </c>
      <c r="F17" s="6"/>
      <c r="G17" s="6"/>
    </row>
    <row r="18" spans="1:7" ht="45" customHeight="1">
      <c r="A18" s="23" t="s">
        <v>47</v>
      </c>
      <c r="B18" s="26" t="s">
        <v>100</v>
      </c>
      <c r="C18" s="27">
        <v>40</v>
      </c>
      <c r="D18" s="27"/>
      <c r="E18" s="47">
        <f>C18*E6</f>
        <v>161.888</v>
      </c>
      <c r="F18" s="6"/>
      <c r="G18" s="6"/>
    </row>
    <row r="19" spans="1:7" ht="112.5" customHeight="1">
      <c r="A19" s="24" t="s">
        <v>107</v>
      </c>
      <c r="B19" s="26" t="s">
        <v>101</v>
      </c>
      <c r="C19" s="27">
        <v>35</v>
      </c>
      <c r="D19" s="27"/>
      <c r="E19" s="47">
        <f>C19*E6</f>
        <v>141.65200000000002</v>
      </c>
      <c r="F19" s="6"/>
      <c r="G19" s="6"/>
    </row>
    <row r="20" spans="1:7" ht="50.25" customHeight="1">
      <c r="A20" s="46" t="s">
        <v>89</v>
      </c>
      <c r="B20" s="26" t="s">
        <v>102</v>
      </c>
      <c r="C20" s="28">
        <v>60</v>
      </c>
      <c r="D20" s="28"/>
      <c r="E20" s="58">
        <f>C20*E6</f>
        <v>242.832</v>
      </c>
      <c r="F20" s="6"/>
      <c r="G20" s="6"/>
    </row>
    <row r="21" spans="1:7" ht="57" customHeight="1">
      <c r="A21" s="25" t="s">
        <v>95</v>
      </c>
      <c r="B21" s="26" t="s">
        <v>93</v>
      </c>
      <c r="C21" s="27"/>
      <c r="D21" s="27">
        <v>2500</v>
      </c>
      <c r="E21" s="47">
        <f>D21/E5</f>
        <v>415.07554374896233</v>
      </c>
      <c r="F21" s="6"/>
      <c r="G21" s="6"/>
    </row>
    <row r="22" spans="1:7" ht="63" customHeight="1">
      <c r="A22" s="25" t="s">
        <v>96</v>
      </c>
      <c r="B22" s="62" t="s">
        <v>94</v>
      </c>
      <c r="C22" s="27"/>
      <c r="D22" s="27">
        <v>5000</v>
      </c>
      <c r="E22" s="47">
        <f>D22/E5</f>
        <v>830.1510874979247</v>
      </c>
      <c r="F22" s="6"/>
      <c r="G22" s="6"/>
    </row>
    <row r="23" spans="1:7" ht="81.75" customHeight="1">
      <c r="A23" s="46" t="s">
        <v>106</v>
      </c>
      <c r="B23" s="26" t="s">
        <v>93</v>
      </c>
      <c r="C23" s="28"/>
      <c r="D23" s="28">
        <v>0</v>
      </c>
      <c r="E23" s="58">
        <v>0</v>
      </c>
      <c r="F23" s="6"/>
      <c r="G23" s="6"/>
    </row>
    <row r="24" spans="1:5" s="22" customFormat="1" ht="47.25" customHeight="1">
      <c r="A24" s="23" t="s">
        <v>103</v>
      </c>
      <c r="B24" s="63" t="s">
        <v>98</v>
      </c>
      <c r="C24" s="63"/>
      <c r="D24" s="64">
        <v>2500</v>
      </c>
      <c r="E24" s="47">
        <f>D24/E5</f>
        <v>415.07554374896233</v>
      </c>
    </row>
    <row r="25" spans="1:5" s="22" customFormat="1" ht="60.75" customHeight="1">
      <c r="A25" s="72" t="s">
        <v>97</v>
      </c>
      <c r="B25" s="73" t="s">
        <v>98</v>
      </c>
      <c r="C25" s="73"/>
      <c r="D25" s="74">
        <v>0</v>
      </c>
      <c r="E25" s="75">
        <v>0</v>
      </c>
    </row>
    <row r="26" spans="1:7" ht="63" customHeight="1" thickBot="1">
      <c r="A26" s="45" t="s">
        <v>104</v>
      </c>
      <c r="B26" s="29" t="s">
        <v>99</v>
      </c>
      <c r="C26" s="29"/>
      <c r="D26" s="30">
        <v>5000</v>
      </c>
      <c r="E26" s="48">
        <f>D26/E5</f>
        <v>830.1510874979247</v>
      </c>
      <c r="F26" s="6"/>
      <c r="G26" s="6"/>
    </row>
    <row r="27" spans="6:7" ht="63" customHeight="1">
      <c r="F27" s="6"/>
      <c r="G27" s="6"/>
    </row>
    <row r="28" spans="3:4" ht="15">
      <c r="C28" s="5"/>
      <c r="D28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zoomScaleSheetLayoutView="100" zoomScalePageLayoutView="0" workbookViewId="0" topLeftCell="A1">
      <selection activeCell="F10" sqref="F10"/>
    </sheetView>
  </sheetViews>
  <sheetFormatPr defaultColWidth="10.25390625" defaultRowHeight="12.75"/>
  <cols>
    <col min="1" max="1" width="4.00390625" style="0" customWidth="1"/>
    <col min="2" max="2" width="7.25390625" style="0" customWidth="1"/>
    <col min="3" max="3" width="58.625" style="0" customWidth="1"/>
    <col min="4" max="4" width="9.75390625" style="3" customWidth="1"/>
    <col min="5" max="5" width="7.75390625" style="2" customWidth="1"/>
    <col min="6" max="6" width="42.125" style="1" customWidth="1"/>
  </cols>
  <sheetData>
    <row r="1" spans="2:4" ht="19.5">
      <c r="C1" s="31" t="s">
        <v>36</v>
      </c>
      <c r="D1" s="3" t="s">
        <v>0</v>
      </c>
    </row>
    <row r="2" ht="12.75">
      <c r="C2" s="4"/>
    </row>
    <row r="3" spans="2:5" ht="17.25" thickBot="1">
      <c r="B3" s="6"/>
      <c r="C3" s="57" t="s">
        <v>126</v>
      </c>
      <c r="D3" s="33"/>
      <c r="E3" s="8"/>
    </row>
    <row r="4" spans="2:6" ht="17.25" thickBot="1">
      <c r="B4" s="7"/>
      <c r="C4" s="7" t="s">
        <v>1</v>
      </c>
      <c r="D4" s="34" t="s">
        <v>42</v>
      </c>
      <c r="E4" s="35">
        <v>6.023</v>
      </c>
      <c r="F4"/>
    </row>
    <row r="5" spans="2:5" ht="17.25" thickBot="1">
      <c r="B5" s="6"/>
      <c r="C5" s="6"/>
      <c r="D5" s="33"/>
      <c r="E5" s="8"/>
    </row>
    <row r="6" spans="2:5" ht="20.25" customHeight="1">
      <c r="B6" s="9" t="s">
        <v>9</v>
      </c>
      <c r="C6" s="10" t="s">
        <v>12</v>
      </c>
      <c r="D6" s="42" t="s">
        <v>10</v>
      </c>
      <c r="E6" s="11" t="s">
        <v>11</v>
      </c>
    </row>
    <row r="7" spans="2:5" ht="20.25" customHeight="1">
      <c r="B7" s="41">
        <v>145</v>
      </c>
      <c r="C7" s="12" t="s">
        <v>13</v>
      </c>
      <c r="D7" s="43">
        <v>5000</v>
      </c>
      <c r="E7" s="44">
        <f>D7/E4</f>
        <v>830.1510874979247</v>
      </c>
    </row>
    <row r="8" spans="2:5" ht="20.25" customHeight="1">
      <c r="B8" s="41"/>
      <c r="C8" s="38" t="s">
        <v>14</v>
      </c>
      <c r="D8" s="13"/>
      <c r="E8" s="37"/>
    </row>
    <row r="9" spans="2:10" ht="20.25" customHeight="1">
      <c r="B9" s="41" t="s">
        <v>79</v>
      </c>
      <c r="C9" s="39" t="s">
        <v>15</v>
      </c>
      <c r="D9" s="13">
        <v>250</v>
      </c>
      <c r="E9" s="14">
        <f>D9/E4</f>
        <v>41.50755437489623</v>
      </c>
      <c r="J9" s="36"/>
    </row>
    <row r="10" spans="2:5" ht="20.25" customHeight="1">
      <c r="B10" s="41" t="s">
        <v>109</v>
      </c>
      <c r="C10" s="12" t="s">
        <v>16</v>
      </c>
      <c r="D10" s="43">
        <v>125</v>
      </c>
      <c r="E10" s="44">
        <f>D10/E4</f>
        <v>20.753777187448115</v>
      </c>
    </row>
    <row r="11" spans="2:5" ht="20.25" customHeight="1">
      <c r="B11" s="41" t="s">
        <v>80</v>
      </c>
      <c r="C11" s="39" t="s">
        <v>44</v>
      </c>
      <c r="D11" s="13">
        <v>600</v>
      </c>
      <c r="E11" s="14">
        <f>+D11/$E$4</f>
        <v>99.61813049975096</v>
      </c>
    </row>
    <row r="12" spans="2:5" ht="20.25" customHeight="1">
      <c r="B12" s="41"/>
      <c r="C12" s="40" t="s">
        <v>17</v>
      </c>
      <c r="D12" s="13"/>
      <c r="E12" s="37"/>
    </row>
    <row r="13" spans="2:5" ht="20.25" customHeight="1">
      <c r="B13" s="41" t="s">
        <v>110</v>
      </c>
      <c r="C13" s="12" t="s">
        <v>18</v>
      </c>
      <c r="D13" s="43">
        <v>300</v>
      </c>
      <c r="E13" s="44">
        <f>D13/E4</f>
        <v>49.80906524987548</v>
      </c>
    </row>
    <row r="14" spans="2:5" ht="20.25" customHeight="1">
      <c r="B14" s="41" t="s">
        <v>81</v>
      </c>
      <c r="C14" s="39" t="s">
        <v>55</v>
      </c>
      <c r="D14" s="13">
        <v>300</v>
      </c>
      <c r="E14" s="14">
        <f>+D14/$E$4</f>
        <v>49.80906524987548</v>
      </c>
    </row>
    <row r="15" spans="2:5" ht="20.25" customHeight="1">
      <c r="B15" s="41" t="s">
        <v>82</v>
      </c>
      <c r="C15" s="39" t="s">
        <v>19</v>
      </c>
      <c r="D15" s="13">
        <v>300</v>
      </c>
      <c r="E15" s="14">
        <f>D15/E4</f>
        <v>49.80906524987548</v>
      </c>
    </row>
    <row r="16" spans="2:5" ht="20.25" customHeight="1">
      <c r="B16" s="41" t="s">
        <v>111</v>
      </c>
      <c r="C16" s="12" t="s">
        <v>20</v>
      </c>
      <c r="D16" s="43">
        <v>150</v>
      </c>
      <c r="E16" s="44">
        <f>D16/E4</f>
        <v>24.90453262493774</v>
      </c>
    </row>
    <row r="17" spans="2:5" ht="20.25" customHeight="1">
      <c r="B17" s="41" t="s">
        <v>83</v>
      </c>
      <c r="C17" s="81" t="s">
        <v>21</v>
      </c>
      <c r="D17" s="13">
        <v>300</v>
      </c>
      <c r="E17" s="14">
        <f>D17/E4</f>
        <v>49.80906524987548</v>
      </c>
    </row>
    <row r="18" spans="2:5" ht="20.25" customHeight="1">
      <c r="B18" s="41" t="s">
        <v>112</v>
      </c>
      <c r="C18" s="12" t="s">
        <v>22</v>
      </c>
      <c r="D18" s="43">
        <v>150</v>
      </c>
      <c r="E18" s="44">
        <f>D18/E4</f>
        <v>24.90453262493774</v>
      </c>
    </row>
    <row r="19" spans="2:5" ht="20.25" customHeight="1">
      <c r="B19" s="41" t="s">
        <v>120</v>
      </c>
      <c r="C19" s="39" t="s">
        <v>121</v>
      </c>
      <c r="D19" s="43">
        <v>600</v>
      </c>
      <c r="E19" s="44">
        <f>D19/E4</f>
        <v>99.61813049975096</v>
      </c>
    </row>
    <row r="20" spans="2:5" ht="20.25" customHeight="1">
      <c r="B20" s="41" t="s">
        <v>84</v>
      </c>
      <c r="C20" s="39" t="s">
        <v>119</v>
      </c>
      <c r="D20" s="13">
        <v>300</v>
      </c>
      <c r="E20" s="14">
        <f>D20/E4</f>
        <v>49.80906524987548</v>
      </c>
    </row>
    <row r="21" spans="2:5" ht="20.25" customHeight="1">
      <c r="B21" s="41" t="s">
        <v>85</v>
      </c>
      <c r="C21" s="39" t="s">
        <v>23</v>
      </c>
      <c r="D21" s="13">
        <v>1000</v>
      </c>
      <c r="E21" s="14">
        <f>D21/E4</f>
        <v>166.03021749958492</v>
      </c>
    </row>
    <row r="22" spans="2:5" ht="20.25" customHeight="1">
      <c r="B22" s="41"/>
      <c r="C22" s="38" t="s">
        <v>24</v>
      </c>
      <c r="D22" s="13"/>
      <c r="E22" s="14"/>
    </row>
    <row r="23" spans="2:5" ht="20.25" customHeight="1">
      <c r="B23" s="41"/>
      <c r="C23" s="38" t="s">
        <v>25</v>
      </c>
      <c r="D23" s="13"/>
      <c r="E23" s="14"/>
    </row>
    <row r="24" spans="2:5" ht="20.25" customHeight="1">
      <c r="B24" s="41" t="s">
        <v>122</v>
      </c>
      <c r="C24" s="40" t="s">
        <v>123</v>
      </c>
      <c r="D24" s="13">
        <v>15</v>
      </c>
      <c r="E24" s="14">
        <f>D24/E4</f>
        <v>2.490453262493774</v>
      </c>
    </row>
    <row r="25" spans="2:5" ht="20.25" customHeight="1">
      <c r="B25" s="41" t="s">
        <v>86</v>
      </c>
      <c r="C25" s="39" t="s">
        <v>53</v>
      </c>
      <c r="D25" s="13">
        <v>300</v>
      </c>
      <c r="E25" s="14">
        <f>D25/E4</f>
        <v>49.80906524987548</v>
      </c>
    </row>
    <row r="26" spans="2:5" ht="20.25" customHeight="1">
      <c r="B26" s="41" t="s">
        <v>86</v>
      </c>
      <c r="C26" s="12" t="s">
        <v>26</v>
      </c>
      <c r="D26" s="43">
        <v>150</v>
      </c>
      <c r="E26" s="44">
        <f>D26/E4</f>
        <v>24.90453262493774</v>
      </c>
    </row>
    <row r="27" spans="2:5" ht="20.25" customHeight="1">
      <c r="B27" s="41" t="s">
        <v>113</v>
      </c>
      <c r="C27" s="39" t="s">
        <v>45</v>
      </c>
      <c r="D27" s="13">
        <v>1200</v>
      </c>
      <c r="E27" s="14">
        <f>D27/E4</f>
        <v>199.23626099950192</v>
      </c>
    </row>
    <row r="28" spans="2:5" ht="20.25" customHeight="1">
      <c r="B28" s="41" t="s">
        <v>113</v>
      </c>
      <c r="C28" s="39" t="s">
        <v>46</v>
      </c>
      <c r="D28" s="13">
        <v>400</v>
      </c>
      <c r="E28" s="14">
        <f>D28/E4</f>
        <v>66.41208699983397</v>
      </c>
    </row>
    <row r="29" spans="2:5" ht="20.25" customHeight="1">
      <c r="B29" s="41" t="s">
        <v>114</v>
      </c>
      <c r="C29" s="12" t="s">
        <v>27</v>
      </c>
      <c r="D29" s="43">
        <v>400</v>
      </c>
      <c r="E29" s="44">
        <f>D29/E4</f>
        <v>66.41208699983397</v>
      </c>
    </row>
    <row r="30" spans="2:5" ht="20.25" customHeight="1">
      <c r="B30" s="41" t="s">
        <v>115</v>
      </c>
      <c r="C30" s="39" t="s">
        <v>75</v>
      </c>
      <c r="D30" s="13">
        <v>300</v>
      </c>
      <c r="E30" s="14">
        <f>D30/E4</f>
        <v>49.80906524987548</v>
      </c>
    </row>
    <row r="31" spans="2:5" ht="20.25" customHeight="1">
      <c r="B31" s="41" t="s">
        <v>116</v>
      </c>
      <c r="C31" s="39" t="s">
        <v>28</v>
      </c>
      <c r="D31" s="13">
        <v>300</v>
      </c>
      <c r="E31" s="14">
        <f>D31/E4</f>
        <v>49.80906524987548</v>
      </c>
    </row>
    <row r="32" spans="2:6" ht="20.25" customHeight="1">
      <c r="B32" s="41" t="s">
        <v>117</v>
      </c>
      <c r="C32" s="76" t="s">
        <v>72</v>
      </c>
      <c r="D32" s="13">
        <v>500</v>
      </c>
      <c r="E32" s="14">
        <f>D32/E4</f>
        <v>83.01510874979246</v>
      </c>
      <c r="F32"/>
    </row>
    <row r="33" spans="2:6" ht="20.25" customHeight="1">
      <c r="B33" s="41">
        <v>160</v>
      </c>
      <c r="C33" s="12" t="s">
        <v>29</v>
      </c>
      <c r="D33" s="13">
        <v>800</v>
      </c>
      <c r="E33" s="14">
        <f>D33/E4</f>
        <v>132.82417399966795</v>
      </c>
      <c r="F33"/>
    </row>
    <row r="34" spans="2:6" ht="20.25" customHeight="1">
      <c r="B34" s="41"/>
      <c r="C34" s="38" t="s">
        <v>30</v>
      </c>
      <c r="D34" s="13"/>
      <c r="E34" s="37"/>
      <c r="F34"/>
    </row>
    <row r="35" spans="2:6" ht="20.25" customHeight="1">
      <c r="B35" s="41"/>
      <c r="C35" s="38" t="s">
        <v>31</v>
      </c>
      <c r="D35" s="13"/>
      <c r="E35" s="37"/>
      <c r="F35"/>
    </row>
    <row r="36" spans="2:6" ht="20.25" customHeight="1">
      <c r="B36" s="41" t="s">
        <v>118</v>
      </c>
      <c r="C36" s="39" t="s">
        <v>32</v>
      </c>
      <c r="D36" s="13">
        <v>200</v>
      </c>
      <c r="E36" s="14">
        <f>D36/E4</f>
        <v>33.20604349991699</v>
      </c>
      <c r="F36"/>
    </row>
    <row r="37" spans="2:6" ht="20.25" customHeight="1">
      <c r="B37" s="41">
        <v>163</v>
      </c>
      <c r="C37" s="39" t="s">
        <v>33</v>
      </c>
      <c r="D37" s="13">
        <v>200</v>
      </c>
      <c r="E37" s="14">
        <f>D37/E4</f>
        <v>33.20604349991699</v>
      </c>
      <c r="F37"/>
    </row>
    <row r="38" spans="2:6" ht="20.25" customHeight="1">
      <c r="B38" s="41"/>
      <c r="C38" s="38" t="s">
        <v>34</v>
      </c>
      <c r="D38" s="13"/>
      <c r="E38" s="37"/>
      <c r="F38"/>
    </row>
    <row r="39" spans="2:6" ht="20.25" customHeight="1" thickBot="1">
      <c r="B39" s="77" t="s">
        <v>124</v>
      </c>
      <c r="C39" s="80" t="s">
        <v>125</v>
      </c>
      <c r="D39" s="78"/>
      <c r="E39" s="79"/>
      <c r="F39"/>
    </row>
  </sheetData>
  <sheetProtection/>
  <printOptions horizontalCentered="1"/>
  <pageMargins left="0.7480314960629921" right="0.7480314960629921" top="0.5905511811023623" bottom="0.5905511811023623" header="0.31496062992125984" footer="0.31496062992125984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"/>
    </sheetView>
  </sheetViews>
  <sheetFormatPr defaultColWidth="10.25390625" defaultRowHeight="12.75"/>
  <cols>
    <col min="1" max="1" width="51.625" style="6" customWidth="1"/>
    <col min="2" max="2" width="15.25390625" style="6" customWidth="1"/>
    <col min="3" max="5" width="12.875" style="5" customWidth="1"/>
    <col min="6" max="9" width="10.25390625" style="6" customWidth="1"/>
    <col min="10" max="11" width="9.75390625" style="6" hidden="1" customWidth="1"/>
    <col min="12" max="16384" width="10.25390625" style="6" customWidth="1"/>
  </cols>
  <sheetData>
    <row r="1" spans="1:3" ht="24.75">
      <c r="A1" s="82" t="s">
        <v>87</v>
      </c>
      <c r="B1" s="82"/>
      <c r="C1" s="83"/>
    </row>
    <row r="2" spans="1:3" ht="21">
      <c r="A2" s="84" t="s">
        <v>127</v>
      </c>
      <c r="B2" s="84"/>
      <c r="C2" s="85"/>
    </row>
    <row r="3" spans="1:2" ht="16.5">
      <c r="A3" s="7"/>
      <c r="B3" s="7"/>
    </row>
    <row r="4" spans="1:3" ht="15.75" thickBot="1">
      <c r="A4" s="6" t="s">
        <v>0</v>
      </c>
      <c r="C4" s="5" t="s">
        <v>0</v>
      </c>
    </row>
    <row r="5" spans="1:5" ht="14.25" customHeight="1">
      <c r="A5" s="9" t="s">
        <v>48</v>
      </c>
      <c r="B5" s="54" t="s">
        <v>35</v>
      </c>
      <c r="C5" s="11" t="s">
        <v>11</v>
      </c>
      <c r="D5" s="6"/>
      <c r="E5" s="6"/>
    </row>
    <row r="6" spans="1:5" ht="63" customHeight="1">
      <c r="A6" s="25" t="s">
        <v>50</v>
      </c>
      <c r="B6" s="55">
        <v>80</v>
      </c>
      <c r="C6" s="47">
        <f>'CZ-vízové poplatky'!E17</f>
        <v>323.776</v>
      </c>
      <c r="D6" s="6"/>
      <c r="E6" s="6"/>
    </row>
    <row r="7" spans="1:5" ht="63" customHeight="1">
      <c r="A7" s="23" t="s">
        <v>51</v>
      </c>
      <c r="B7" s="56">
        <v>40</v>
      </c>
      <c r="C7" s="47">
        <f>'CZ-vízové poplatky'!E18</f>
        <v>161.888</v>
      </c>
      <c r="D7" s="6"/>
      <c r="E7" s="6"/>
    </row>
    <row r="8" spans="1:5" ht="106.5" customHeight="1">
      <c r="A8" s="24" t="s">
        <v>108</v>
      </c>
      <c r="B8" s="56">
        <v>35</v>
      </c>
      <c r="C8" s="47">
        <f>'CZ-vízové poplatky'!E19</f>
        <v>141.65200000000002</v>
      </c>
      <c r="D8" s="6"/>
      <c r="E8" s="6"/>
    </row>
    <row r="9" spans="1:5" ht="87" customHeight="1">
      <c r="A9" s="23" t="s">
        <v>92</v>
      </c>
      <c r="B9" s="56">
        <v>60</v>
      </c>
      <c r="C9" s="47">
        <f>'CZ-vízové poplatky'!E20</f>
        <v>242.832</v>
      </c>
      <c r="D9" s="6"/>
      <c r="E9" s="6"/>
    </row>
    <row r="10" spans="1:5" ht="63" customHeight="1">
      <c r="A10" s="23" t="s">
        <v>90</v>
      </c>
      <c r="B10" s="56"/>
      <c r="C10" s="47">
        <f>'CZ-vízové poplatky'!E21</f>
        <v>415.07554374896233</v>
      </c>
      <c r="D10" s="6"/>
      <c r="E10" s="6"/>
    </row>
    <row r="11" spans="1:5" ht="63" customHeight="1">
      <c r="A11" s="23" t="s">
        <v>91</v>
      </c>
      <c r="B11" s="56"/>
      <c r="C11" s="47">
        <f>'CZ-vízové poplatky'!E22</f>
        <v>830.1510874979247</v>
      </c>
      <c r="D11" s="6"/>
      <c r="E11" s="6"/>
    </row>
    <row r="12" spans="1:5" ht="63" customHeight="1">
      <c r="A12" s="23" t="s">
        <v>105</v>
      </c>
      <c r="B12" s="56"/>
      <c r="C12" s="49">
        <v>0</v>
      </c>
      <c r="D12" s="6"/>
      <c r="E12" s="6"/>
    </row>
    <row r="13" spans="1:5" ht="69" customHeight="1">
      <c r="A13" s="23" t="s">
        <v>49</v>
      </c>
      <c r="B13" s="56"/>
      <c r="C13" s="47">
        <f>'CZ-vízové poplatky'!E24</f>
        <v>415.07554374896233</v>
      </c>
      <c r="D13" s="6"/>
      <c r="E13" s="6"/>
    </row>
    <row r="14" spans="1:5" ht="63" customHeight="1" thickBot="1">
      <c r="A14" s="61" t="s">
        <v>77</v>
      </c>
      <c r="B14" s="59"/>
      <c r="C14" s="60">
        <f>'CZ-vízové poplatky'!E26</f>
        <v>830.1510874979247</v>
      </c>
      <c r="D14" s="6"/>
      <c r="E14" s="6"/>
    </row>
  </sheetData>
  <sheetProtection/>
  <mergeCells count="2">
    <mergeCell ref="A1:C1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">
      <selection activeCell="D6" sqref="D6"/>
    </sheetView>
  </sheetViews>
  <sheetFormatPr defaultColWidth="10.25390625" defaultRowHeight="12.75"/>
  <cols>
    <col min="1" max="1" width="4.00390625" style="0" customWidth="1"/>
    <col min="2" max="2" width="82.25390625" style="0" customWidth="1"/>
    <col min="3" max="3" width="13.125" style="2" customWidth="1"/>
    <col min="4" max="4" width="42.125" style="1" customWidth="1"/>
  </cols>
  <sheetData>
    <row r="1" spans="2:3" ht="12.75">
      <c r="B1" s="86" t="s">
        <v>128</v>
      </c>
      <c r="C1" s="87"/>
    </row>
    <row r="2" spans="2:3" ht="12.75">
      <c r="B2" s="88"/>
      <c r="C2" s="89"/>
    </row>
    <row r="3" spans="2:3" ht="12.75">
      <c r="B3" s="88"/>
      <c r="C3" s="89"/>
    </row>
    <row r="4" spans="2:3" ht="12.75">
      <c r="B4" s="90"/>
      <c r="C4" s="91"/>
    </row>
    <row r="5" spans="2:3" ht="23.25" customHeight="1">
      <c r="B5" s="50"/>
      <c r="C5" s="53" t="s">
        <v>11</v>
      </c>
    </row>
    <row r="6" spans="2:8" ht="40.5" customHeight="1">
      <c r="B6" s="51" t="s">
        <v>56</v>
      </c>
      <c r="C6" s="49">
        <f>'CZ - konzulární poplatky'!E9</f>
        <v>41.50755437489623</v>
      </c>
      <c r="H6" s="36"/>
    </row>
    <row r="7" spans="2:3" ht="34.5" customHeight="1">
      <c r="B7" s="52" t="s">
        <v>54</v>
      </c>
      <c r="C7" s="49">
        <f>'CZ - konzulární poplatky'!E11</f>
        <v>99.61813049975096</v>
      </c>
    </row>
    <row r="8" spans="2:3" ht="34.5" customHeight="1">
      <c r="B8" s="52" t="s">
        <v>71</v>
      </c>
      <c r="C8" s="49">
        <f>'CZ - konzulární poplatky'!E14</f>
        <v>49.80906524987548</v>
      </c>
    </row>
    <row r="9" spans="2:3" ht="39">
      <c r="B9" s="51" t="s">
        <v>57</v>
      </c>
      <c r="C9" s="49">
        <f>'CZ - konzulární poplatky'!E15</f>
        <v>49.80906524987548</v>
      </c>
    </row>
    <row r="10" spans="2:3" ht="39">
      <c r="B10" s="51" t="s">
        <v>70</v>
      </c>
      <c r="C10" s="49">
        <f>'CZ - konzulární poplatky'!E16</f>
        <v>24.90453262493774</v>
      </c>
    </row>
    <row r="11" spans="2:3" ht="39">
      <c r="B11" s="51" t="s">
        <v>58</v>
      </c>
      <c r="C11" s="49">
        <f>'CZ - konzulární poplatky'!E17</f>
        <v>49.80906524987548</v>
      </c>
    </row>
    <row r="12" spans="2:3" ht="45" customHeight="1">
      <c r="B12" s="51" t="s">
        <v>59</v>
      </c>
      <c r="C12" s="49">
        <f>'CZ - konzulární poplatky'!E18</f>
        <v>24.90453262493774</v>
      </c>
    </row>
    <row r="13" spans="2:3" ht="43.5" customHeight="1">
      <c r="B13" s="51" t="s">
        <v>60</v>
      </c>
      <c r="C13" s="49">
        <f>'CZ - konzulární poplatky'!E20</f>
        <v>49.80906524987548</v>
      </c>
    </row>
    <row r="14" spans="2:3" ht="44.25" customHeight="1">
      <c r="B14" s="51" t="s">
        <v>61</v>
      </c>
      <c r="C14" s="49">
        <f>'CZ - konzulární poplatky'!E21</f>
        <v>166.03021749958492</v>
      </c>
    </row>
    <row r="15" spans="2:3" ht="39">
      <c r="B15" s="51" t="s">
        <v>62</v>
      </c>
      <c r="C15" s="49">
        <f>'CZ - konzulární poplatky'!E25</f>
        <v>49.80906524987548</v>
      </c>
    </row>
    <row r="16" spans="2:3" ht="39">
      <c r="B16" s="51" t="s">
        <v>63</v>
      </c>
      <c r="C16" s="49">
        <f>'CZ - konzulární poplatky'!E26</f>
        <v>24.90453262493774</v>
      </c>
    </row>
    <row r="17" spans="2:3" ht="42.75" customHeight="1">
      <c r="B17" s="51" t="s">
        <v>64</v>
      </c>
      <c r="C17" s="49">
        <f>'CZ - konzulární poplatky'!E27</f>
        <v>199.23626099950192</v>
      </c>
    </row>
    <row r="18" spans="2:3" ht="39">
      <c r="B18" s="51" t="s">
        <v>65</v>
      </c>
      <c r="C18" s="49">
        <f>'CZ - konzulární poplatky'!E28</f>
        <v>66.41208699983397</v>
      </c>
    </row>
    <row r="19" spans="2:4" ht="50.25" customHeight="1">
      <c r="B19" s="51" t="s">
        <v>73</v>
      </c>
      <c r="C19" s="49">
        <f>'CZ - konzulární poplatky'!E32</f>
        <v>83.01510874979246</v>
      </c>
      <c r="D19"/>
    </row>
    <row r="20" spans="2:4" ht="39">
      <c r="B20" s="51" t="s">
        <v>66</v>
      </c>
      <c r="C20" s="49" t="s">
        <v>52</v>
      </c>
      <c r="D20"/>
    </row>
    <row r="21" spans="2:4" ht="39">
      <c r="B21" s="51" t="s">
        <v>67</v>
      </c>
      <c r="C21" s="49">
        <f>'CZ - konzulární poplatky'!E33</f>
        <v>132.82417399966795</v>
      </c>
      <c r="D21"/>
    </row>
    <row r="22" spans="2:4" ht="39">
      <c r="B22" s="51" t="s">
        <v>68</v>
      </c>
      <c r="C22" s="49">
        <f>'CZ - konzulární poplatky'!E36</f>
        <v>33.20604349991699</v>
      </c>
      <c r="D22"/>
    </row>
    <row r="23" spans="2:4" ht="39">
      <c r="B23" s="51" t="s">
        <v>69</v>
      </c>
      <c r="C23" s="49">
        <f>'CZ - konzulární poplatky'!E37</f>
        <v>33.20604349991699</v>
      </c>
      <c r="D23"/>
    </row>
    <row r="24" spans="2:3" ht="39">
      <c r="B24" s="51" t="s">
        <v>74</v>
      </c>
      <c r="C24" s="49">
        <f>'CZ - konzulární poplatky'!E31</f>
        <v>49.80906524987548</v>
      </c>
    </row>
    <row r="25" spans="2:3" ht="58.5">
      <c r="B25" s="51" t="s">
        <v>76</v>
      </c>
      <c r="C25" s="49">
        <f>'CZ - konzulární poplatky'!E30</f>
        <v>49.80906524987548</v>
      </c>
    </row>
  </sheetData>
  <sheetProtection/>
  <mergeCells count="1">
    <mergeCell ref="B1:C4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KOSIČKOVÁ Vladimíra (tela)</dc:creator>
  <cp:keywords/>
  <dc:description/>
  <cp:lastModifiedBy>HORŇÁKOVÁ Markéta</cp:lastModifiedBy>
  <cp:lastPrinted>2023-10-02T06:02:16Z</cp:lastPrinted>
  <dcterms:created xsi:type="dcterms:W3CDTF">2008-03-07T10:50:16Z</dcterms:created>
  <dcterms:modified xsi:type="dcterms:W3CDTF">2023-10-02T06:28:37Z</dcterms:modified>
  <cp:category/>
  <cp:version/>
  <cp:contentType/>
  <cp:contentStatus/>
</cp:coreProperties>
</file>