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29040" windowHeight="15840" activeTab="0"/>
  </bookViews>
  <sheets>
    <sheet name="C" sheetId="6" r:id="rId1"/>
  </sheets>
  <definedNames>
    <definedName name="_xlnm._FilterDatabase" localSheetId="0" hidden="1">'C'!$B$4:$B$224</definedName>
    <definedName name="_xlnm.Print_Area" localSheetId="0">'C'!$A$1:$N$224</definedName>
    <definedName name="_xlnm.Print_Titles" localSheetId="0">'C'!$6:$12</definedName>
  </definedNames>
  <calcPr calcId="191029"/>
  <extLst/>
</workbook>
</file>

<file path=xl/sharedStrings.xml><?xml version="1.0" encoding="utf-8"?>
<sst xmlns="http://schemas.openxmlformats.org/spreadsheetml/2006/main" count="476" uniqueCount="308">
  <si>
    <t>Poř.</t>
  </si>
  <si>
    <t>číslo</t>
  </si>
  <si>
    <t>katastrální území</t>
  </si>
  <si>
    <t>nabyvatel</t>
  </si>
  <si>
    <t>Předmět prodeje</t>
  </si>
  <si>
    <t xml:space="preserve">účetní </t>
  </si>
  <si>
    <t xml:space="preserve">     nájemní smlouva</t>
  </si>
  <si>
    <t>cena dle znaleckého posudku</t>
  </si>
  <si>
    <t>č.</t>
  </si>
  <si>
    <t>spisu</t>
  </si>
  <si>
    <t>obec</t>
  </si>
  <si>
    <t>adresa</t>
  </si>
  <si>
    <t>typ</t>
  </si>
  <si>
    <t>parcela</t>
  </si>
  <si>
    <t>výměra</t>
  </si>
  <si>
    <t>hodnota</t>
  </si>
  <si>
    <t>kraj</t>
  </si>
  <si>
    <t>nemovitosti</t>
  </si>
  <si>
    <t>DLM</t>
  </si>
  <si>
    <t>Kč/rok bez DPH</t>
  </si>
  <si>
    <t>LV</t>
  </si>
  <si>
    <t>pozemků</t>
  </si>
  <si>
    <t>celkem</t>
  </si>
  <si>
    <t>navržená kupní cena včetně ceny za služebnost                                     (bez DPH)</t>
  </si>
  <si>
    <t xml:space="preserve"> </t>
  </si>
  <si>
    <t>pozemek</t>
  </si>
  <si>
    <t>trvalé porosty</t>
  </si>
  <si>
    <t>CELKEM:</t>
  </si>
  <si>
    <t>dne</t>
  </si>
  <si>
    <t xml:space="preserve">uzavřena </t>
  </si>
  <si>
    <t>cena sl.11 zaokrouhlená podle předpisu o oceňování</t>
  </si>
  <si>
    <r>
      <t>m</t>
    </r>
    <r>
      <rPr>
        <vertAlign val="superscript"/>
        <sz val="8"/>
        <rFont val="Verdana"/>
        <family val="2"/>
      </rPr>
      <t>2</t>
    </r>
  </si>
  <si>
    <t>cena podle předpisu o oceňování           (cena zjištěná)</t>
  </si>
  <si>
    <t>Středočeský</t>
  </si>
  <si>
    <t>Vysočina</t>
  </si>
  <si>
    <t>Ústecký</t>
  </si>
  <si>
    <t xml:space="preserve">trvalé porosty </t>
  </si>
  <si>
    <t>služebnost na LV (hluk)</t>
  </si>
  <si>
    <t>služebnost na LV - hluk</t>
  </si>
  <si>
    <t>Praha</t>
  </si>
  <si>
    <t>Hlavní město Praha</t>
  </si>
  <si>
    <t>ovocné dřeviny</t>
  </si>
  <si>
    <t>okrasné rostliny</t>
  </si>
  <si>
    <t xml:space="preserve">Plzeňský </t>
  </si>
  <si>
    <t>VB a věcné právo - odečítá se max 80% ceny zjištěné</t>
  </si>
  <si>
    <t>manželé</t>
  </si>
  <si>
    <t>Liberecký</t>
  </si>
  <si>
    <t>Přehled žádostí o převod nepotřebného majetku předložených k udělení souhlasu vlády dle § 20 odst.4 zákona č. 77/2002 Sb., o akciové společnosti České dráhy, státní organizaci Správa železnic a o změně zákona č. 266/1994 Sb., o dráhách, ve znění pozdějších předpisů  a zákona č. 77/1997 Sb., o státním podniku, ve znění pozdějších předpisů - CELEK 114 - část C (přímé prodeje)</t>
  </si>
  <si>
    <t>S32577/22</t>
  </si>
  <si>
    <t>Bakov nad Jizerou</t>
  </si>
  <si>
    <t>Manželé</t>
  </si>
  <si>
    <t>st. 1372</t>
  </si>
  <si>
    <t>Havelka Jan RNDr.</t>
  </si>
  <si>
    <t>a Havelková Milena</t>
  </si>
  <si>
    <t>Nerudova 292</t>
  </si>
  <si>
    <t>29401 Bakov nad Jizerou</t>
  </si>
  <si>
    <t>S32593/22</t>
  </si>
  <si>
    <t>st. 1373</t>
  </si>
  <si>
    <t>Prchlík Karel</t>
  </si>
  <si>
    <t>a Prchlíková Veronika</t>
  </si>
  <si>
    <t>Nad Skalkou 1143</t>
  </si>
  <si>
    <t>S32596/22</t>
  </si>
  <si>
    <t>st. 1374</t>
  </si>
  <si>
    <t>Tóbiáš Roman</t>
  </si>
  <si>
    <t>a Tóbiášová Radka</t>
  </si>
  <si>
    <t>17. listopadu 1185</t>
  </si>
  <si>
    <t>Mladá Boleslav II</t>
  </si>
  <si>
    <t>29301  Mladá Boleslav</t>
  </si>
  <si>
    <t xml:space="preserve">Pozemky se nacházejí v ochranném pásmu dráhy trati Skály odbočka - Turnov. Pozemky jsou zcela zastavěny stavbami řadových garáží bez čp/če ve vlastnictví jednotlivých žadatelů. Pozemky jsou přístupné z veřejné komunikace na pozemcích Města Bakov nad Jizerou (p.č. 855/11 a p.č. 1266/2) a dále po části navazujícího pozemku Správy železnic (p.č. 1270/1). Na užívání pozemků jsou s žadateli uzavřeny nájemní smlouvy. Pokud v rámci přípravy prodeje dojde ke změně vlastníka kterékoliv ze staveb garáží, může být takto dotčený pozemek prodán novému vlastníkovi této stavby garáže za podmínek stanovených v příslušném usnesení vlády ČR. Pozemky jsou zatíženy služebností zapsanou na LV spočívající v povinnosti "strpění trvání a provozu dráhy". V kupní smlouvě bude sjednáno věcné právo, kdy se nabyvatelé ve smyslu ust. § 2897 zákona č. 89/2012 Sb. vzdají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Dle Územního plánu města Bakov nad Jizerou jsou pozemky zařazeny do plochy "DS-S - Plocha dopravní infrastruktury-silniční". </t>
  </si>
  <si>
    <t>Nabývací tituly: Pozemková kniha, číslo seznamu I. pro katastrální obec Bakov nad Jizerou, jež dokládá vlastnické právo pro Československý stát (železniční odvětví).</t>
  </si>
  <si>
    <t>S164446/21</t>
  </si>
  <si>
    <t>Střekov</t>
  </si>
  <si>
    <t>manželé Václav Hrabák</t>
  </si>
  <si>
    <t>2140/20</t>
  </si>
  <si>
    <t>Ústí nad Labem</t>
  </si>
  <si>
    <t>a Jaroslava Hrabáková</t>
  </si>
  <si>
    <t>Železničářská 1106/6</t>
  </si>
  <si>
    <t>40003  Ústí nad Labem</t>
  </si>
  <si>
    <t xml:space="preserve">Pozemek v ochranném pásmu dráhy trati Ústí nad Labem-Střekov - Ústí nad Labem západ. Pozemek je zcela zastavěn řadovou garáží ve vlastnictví žadatelů. Jedná se o sjednocení vlastnictví stavby garáže a pozemku. Přístup k pozemku a ke garáži, který není právně ošetřen, je možný mimo provozované těleso dráhy z pozemku p.č. 2140/92 ve vlastnictví Českých drah, a.s. Pozemek mají žadatelé pronajatý. V rámci kupní smlouvy bude pozemek zatížen služebností spočívající v "povinnosti strpění důsledků/škodlivého vlivu trvání a provozu dráhy" ve prospěch stavby dráhy. Dále bude v rámci kupní smlouvy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města Ústí nad Labem se pozemek nachází v ploše "DI-D plochy dopravní infrastruktury drážní". </t>
  </si>
  <si>
    <t>Nabývací tituly:  Pozemková kniha, vložka číslo 44 pro katastrální území Střekov, která dokladá vlastnické právo pro Československý stát železniční odvětví od roku 1925..</t>
  </si>
  <si>
    <t>S42779/17</t>
  </si>
  <si>
    <t>Hodkovičky</t>
  </si>
  <si>
    <t>GOLF &amp; COUNTRY CLUB HODKOVIČKY, a.s.</t>
  </si>
  <si>
    <t>1073/8</t>
  </si>
  <si>
    <t>Vltavanů 546</t>
  </si>
  <si>
    <t>věcné právo</t>
  </si>
  <si>
    <t>14700  Praha 4</t>
  </si>
  <si>
    <t>IČO: 25082019</t>
  </si>
  <si>
    <t>Nabývací tituly: Hospodářská smlouva 10331/1967 a Kupní smlouva č. 290/92-416 ze dne  4.12.1992.</t>
  </si>
  <si>
    <t>S27350/22</t>
  </si>
  <si>
    <t>Jihlava</t>
  </si>
  <si>
    <t xml:space="preserve">Miluše Skuciusová </t>
  </si>
  <si>
    <t>6235/16</t>
  </si>
  <si>
    <t>Ortenova 4316/4</t>
  </si>
  <si>
    <t>služebnost na LV (hluk) - odečítá se max 80% ceny zjištěné</t>
  </si>
  <si>
    <t>58601  Jihlava</t>
  </si>
  <si>
    <t xml:space="preserve">Pozemek v okrajové části města v ochranném pásmu dráhy trati Veselí nad Lužnicí - Jihlava. Pozemek je zcela zastavěn částí stavby garáže č.ev. 4097 ve vlastnictví žadatelky. Jedná se o sjednocení vlastnictví stavby garáže a pozemku. Přístup k pozemku je z navazujícího pozemku žadatelky p.č. 6235/3. Žadatelka má pozemek pronajatý.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bydlení - hromadné (BH). </t>
  </si>
  <si>
    <t xml:space="preserve">Nabývací tituly: Železniční kniha, seznam VI. pro katastrální obec Jihlava. </t>
  </si>
  <si>
    <t>S27349/22</t>
  </si>
  <si>
    <t xml:space="preserve">manželé Luboš Svoboda </t>
  </si>
  <si>
    <t>6235/15</t>
  </si>
  <si>
    <t>a Růžena Svobodová</t>
  </si>
  <si>
    <t>Jiráskova 2421/82</t>
  </si>
  <si>
    <t xml:space="preserve">Pozemek v okrajové části města v ochranném pásmu dráhy trati Veselí nad Lužnicí - Jihlava. Pozemek je zcela zastavěn částí stavby garáže č.ev. 4096 ve vlastnictví žadatelů. Jedná se o sjednocení vlastnictví stavby garáže a pozemku. Přístup k pozemku je z navazujícího pozemku žadatelů p.č. 6235/2. Žadatelé mají pozemek pronajatý.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bydlení - hromadné (BH). </t>
  </si>
  <si>
    <t>S30677/22</t>
  </si>
  <si>
    <t>Zásmuky</t>
  </si>
  <si>
    <t>GAPA MB, s.r.o.</t>
  </si>
  <si>
    <t>871/6</t>
  </si>
  <si>
    <t>Svatovítská 217</t>
  </si>
  <si>
    <t>služebnost na LV ("hluk")</t>
  </si>
  <si>
    <t>na 871/6</t>
  </si>
  <si>
    <t>Mladá Boleslav III</t>
  </si>
  <si>
    <t>budoucí omezení</t>
  </si>
  <si>
    <t>871/7</t>
  </si>
  <si>
    <t>IČO: 40767795</t>
  </si>
  <si>
    <t>služebnost "hluku" a věcné právo - odečítá se max 80% ceny zjištěné</t>
  </si>
  <si>
    <t>na 871/7</t>
  </si>
  <si>
    <t>na 1025</t>
  </si>
  <si>
    <t>Pozemky jižně od žst. Zásmuky v ochranném pásmu dráhy trati Bošice - Bečváry. Pozemky jsou součástí uzavřeného výrobního areálu žadatele a jsou přístupné výhradně z okolních pozemků žadatele p.č. st. 30/7, p.č. 240/1, p.č. 250/2 a p.č. 871/8. Na pozemcích p.č. 871/6 a p.č. 871/7 se nachází zámková dlažba sloužící jako manipulační prostor v areálu žadatele a oplocení s vjezdovou bránou. Na pozemku p.č. 1025 se nachází betonová rampa včetně venkovní schodiště, která přiléhá a náleží ke stavbě žadatele bez čp/če na pozemku p.č. st. 30/7. Zámková dlažba, oplocení s vjezdovou bránou i betonová rampa jsou v majetku žadatele, a tudíž nejsou předmětem prodeje. Na užívání pozemků je s žadatelem uzavřena nájemní smlouva. Prodejem pozemků dojde ke scelení s okolními nemovitostmi žadatele v rámci jeho výrobního areálu. Pozemky jsou zatíženy služebností zapsanou na LV spočívající v "povinnosti strpění důsledků/škodlivého vlivu trvání a provozu dráhy". V kupní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Podle Územního plánu města Zásmuky se předmětné pozemky nacházejí v zastavěném území a ve funkční ploše "smíšené výrobní (VS)".</t>
  </si>
  <si>
    <t>Nabývací tituly: Železniční kniha, číslo vložky 144-I. pro katastrální obec Zásmuky - vloženo od roku 1924 právo vlastnické pro Československý stát - železniční správu.</t>
  </si>
  <si>
    <t>S27097/22</t>
  </si>
  <si>
    <t>Byňov</t>
  </si>
  <si>
    <t>Jan Kamiš</t>
  </si>
  <si>
    <t>st. 158/2</t>
  </si>
  <si>
    <t>Nové Hrady</t>
  </si>
  <si>
    <t>J. Bendy 1311/16</t>
  </si>
  <si>
    <t>Jihočeský</t>
  </si>
  <si>
    <t>37005  České Budějovice 2</t>
  </si>
  <si>
    <t>Pozemek v prostoru žst. Nové Hrady v ochranném pásmu dráhy trati České Velenice státní hranice - České Budějovice. Pozemek je zcela zastavěn stavbou č.p. 120 ve vlastnictví žadatele, jedná se o sjednocení vlastnictví stavby a pozemku. Přístup k pozemku je z pozemků žadatele p.č. st. 158/1 a p.č. 2270/4. Žadatel má pozemek pronajatý.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s funkčním využitím "RD - plochy pro bydlení v rodinných domech".</t>
  </si>
  <si>
    <t>Nabývací tituly: Železniční kniha, knihovní vložka 145 pro katastrální obec Byňov.</t>
  </si>
  <si>
    <t>S5541/14</t>
  </si>
  <si>
    <t>Pelhřimov</t>
  </si>
  <si>
    <t>ZZN Pelhřimov a.s.</t>
  </si>
  <si>
    <t>2413/195</t>
  </si>
  <si>
    <t>Nádražní 805</t>
  </si>
  <si>
    <t>2413/197</t>
  </si>
  <si>
    <t>na 2413/195, 2413/197</t>
  </si>
  <si>
    <t>IČO: 46678140</t>
  </si>
  <si>
    <t>VB hluku</t>
  </si>
  <si>
    <t>Pozemky v ochranném pásmu dráhy trati Horní Cerekev - Tábor. Součástí pozemku p.č. 2413/197 je stavba dráhy - železniční vlečky ve vlastnictví žadatele, jedná se o sjednocení vlastnictví stavby a pozemku. Součástí pozemků jsou trvalé porosty, které byly oceněny. Žadatel má pozemky pronajaty. Přístup k prodávanému majetku bude realizován výhradně z pozemků p.č. 2413/196, 2413/262 a 2413/12 ve vlastnictví žadatele. Pozemky jsou zatíženy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dopravní infrasktukury - drážní (DZ)".</t>
  </si>
  <si>
    <t>Nabývací tituly: Železniční kniha, knihovní vložka 48 pro katastrální obec Pelhřimov.</t>
  </si>
  <si>
    <t>S163312/21</t>
  </si>
  <si>
    <t>Kyjice</t>
  </si>
  <si>
    <t>Ing. Martin Červený</t>
  </si>
  <si>
    <t>83/5</t>
  </si>
  <si>
    <t>Vrskmaň</t>
  </si>
  <si>
    <t>Zelená 108</t>
  </si>
  <si>
    <t>na 83/5</t>
  </si>
  <si>
    <t>43102 Málkov</t>
  </si>
  <si>
    <t xml:space="preserve">Pozemek mimo ochranné pásmo dráhy. Rovinný pozemek, který obklopuje pozemky p.č. 686/1, 689 a 690 (v podílovém spoluvlastnictví žadatele), je dále přístupný z místní nezpevněné komunikace nacházející se na pozemcích p.č. 616/5 a p.č. 82/2 (podílové spoluvlastnictví žadatele). Pozemek je žadateli pronajatý k podnikatelským účelům jako manipulační plocha a skladování sypkých materiálů. Na pozemku se nachází zpevněné plochy, betonové panely a drobné stavby (oplocení, vrata a osvětlení) ve vlastnictví nájemce, které tudíž nejsou předmětem prodeje. Součástí prodeje jsou neudržované trvalé porosty. Druhý podílový spoluvlastník souvisejících pozemků souhlasí s prodejem žadateli do jeho výhradního vlastnictví. Dle platného územního plánu je pozemek zařazen do plochy výroby a skladování - VS. </t>
  </si>
  <si>
    <t>Nabývací tituly: Hospodářská smlouva č. 230/117-Dřín.2 z roku 1986, dle které majetek převzala ČSD-Severozápadní dráha.</t>
  </si>
  <si>
    <t>S50545/13</t>
  </si>
  <si>
    <t>Unčín u Krupky</t>
  </si>
  <si>
    <t>Manželé Jana Švábová a</t>
  </si>
  <si>
    <t>911/20</t>
  </si>
  <si>
    <t>Krupka</t>
  </si>
  <si>
    <t>Miroslav Šváb</t>
  </si>
  <si>
    <t>nová služebnost (hluk)</t>
  </si>
  <si>
    <t>Nad Tratí 115, Unčín</t>
  </si>
  <si>
    <t>41742  Krupka</t>
  </si>
  <si>
    <t>Pozemek v ochranném pásmu dráhy trati Děčín hlavní nádraží - Oldřichov u Duchcova. Pozemek tvoří jednotný funkční celek pod společným oplocením s pozemky p.č. st. 64 včetně objektu č.p. 115, p.č. 910/8, 521/2 a 815/11 (vše ve spoluvlastnictví žadatelů). Na pozemku se nacházejí drobné stavby a zařízení vybudované žadateli (oplocení, zpevněné plochy, bazén a skleník), které nejsou předmětem prodeje. Trvalé okrasné porosty vysázené žadateli nejsou předmětem ocenění. Pozemek mají žadatelé pronajatý. Přístup k pozemku je z veřejné komunikace města a dále výhradně přes sousedící pozemky žadatelů. Zároveň s kupní smlouvou bude zřízena bezúplatná služebnost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funkční plochy "RD/bydlení v rodinných domech".</t>
  </si>
  <si>
    <t>Nabývací tituly: Železniční kniha, vložka č. 7 pro katastrální obec Unčín, dle které bylo v roce 1922 vloženo právo vlastnické Československému státu - železniční odvětví.</t>
  </si>
  <si>
    <t>S8613/21</t>
  </si>
  <si>
    <t>Spořice</t>
  </si>
  <si>
    <t>Manželé Jiří David</t>
  </si>
  <si>
    <t>a Anna Davidová</t>
  </si>
  <si>
    <t>Lipová 252</t>
  </si>
  <si>
    <t>43101 Spořice</t>
  </si>
  <si>
    <t>Pozemek v ochranném pásmu dráhy železniční vlečky Správy železnic s názvem "Chomutov seřaďovací nádraží - Chomutovské vlečky". Pozemek tvoří jednotný funkční celek pod společným oplocením s pozemky p.č. 290 včetně rodinného domu č.p. 252 a p.č. 291 (oba ve vlastnictví žadatelů). Na pozemku se nacházejí drobné stavby nepodléhající zápisu do katastru nemovitostí vybudované žadateli (oplocení, různé kolny a kurník), které nejsou předmětem prodeje. Trvalé porosty vysázené žadateli nejsou předmětem ocenění. Pozemek mají žadatelé pronajatý. Přístup k pozemku je výhradně z pozemku žadatelů p.č. 291. Sousední vlastníci pozemků nemají o prodej pozemku zájem. Zároveň s kupní smlouvou bude zřízena bezúplatná služebnost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SV - plocha smíšená obytná - vesnická.</t>
  </si>
  <si>
    <t>Nabývací tituly: Prohlášení Hlavního geodeta dráhy o správě nemovitého národního majetku ze dne 14.10.1977.</t>
  </si>
  <si>
    <t>S15943/20</t>
  </si>
  <si>
    <t>Bohousová</t>
  </si>
  <si>
    <t>Ing. Ivana Masopustová</t>
  </si>
  <si>
    <t>st. 93</t>
  </si>
  <si>
    <t>Záchlumí</t>
  </si>
  <si>
    <t>Rodinná 775/5</t>
  </si>
  <si>
    <t>Pardubický</t>
  </si>
  <si>
    <t>Lobzy</t>
  </si>
  <si>
    <t xml:space="preserve">31200  Plzeň </t>
  </si>
  <si>
    <r>
      <t xml:space="preserve">Pozemek cca 1,5 km od žst. Bohousová v obvodu a ochranném pásmu dráhy trati Letohrad – Týniště nad Orlicí. Na prodávaném pozemku p.č. st. 93 je stavba č.p. 72 (bývalý strážní domek) ve vlastnictví žadatelky. Pozemek má žadatelka pronajatý. Prodávaný pozemek je zcela obklopen pozemkem Správy železnic p.č. 2407, který nabyvatelka užívá jako zahradu na základě nájemní smlouvy. Navazující přístup k prodávanému pozemku je po nezpevněné komunikaci na pozemku Obce Záchlumí p.č. 2423. Pozemek je dotčen stávající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dopravní infrastruktura - drážní. </t>
    </r>
  </si>
  <si>
    <t>Nabývací tituly: Rozhodnutí Státního pozemkového úřadu č.j. SPU 417376/2017 ze dne 7.2.2018.</t>
  </si>
  <si>
    <t>S27340/22</t>
  </si>
  <si>
    <t>ZZN Pelhřimov, a.s.</t>
  </si>
  <si>
    <t>st. 125</t>
  </si>
  <si>
    <t>Dobrá Voda</t>
  </si>
  <si>
    <t>služebnost hluku na LV</t>
  </si>
  <si>
    <t>39301  Pelhřimov</t>
  </si>
  <si>
    <t>služebnost inž.sítě na LV</t>
  </si>
  <si>
    <t>Pozemek cca 100 m severně od žst. Dobrá Voda u Pelhřimova v obvodu a ochranném pásmu dráhy trati Horní Cerekev - Tábor. Pozemek je v celé své výměře zastavěn budovou žadatele č.p. 28. Přístup k pozemku je z veřejné komunikace obce na pozemku p.č. 425/1 přes pozemek p.č. 437/8 ve vlastnictví Českých drah, a.s. Žadatel má pozemek pronajatý. Jedná se o sjednocení stavby a pozemku. Pozemek je zatížen stávající služebností vedení sítě včetně kabelové skříně zapsanou na LV ve prospěch EG.D, a.s. a dále stávající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dopravní infrastruktury - železniční (DZ)".</t>
  </si>
  <si>
    <t>Nabývací tituly: Pozemková kniha, seznam III. a Železniční kniha, vložka 48, obě pro katastrální obec Dobrá Voda.</t>
  </si>
  <si>
    <t>S78326/20</t>
  </si>
  <si>
    <t>Rapotice</t>
  </si>
  <si>
    <t>Jitka Kovaříková</t>
  </si>
  <si>
    <t>1941/1</t>
  </si>
  <si>
    <t>Hlavní 52</t>
  </si>
  <si>
    <t>67573  Rapotice</t>
  </si>
  <si>
    <t>Pozemek v obvodu a ochranném pásmu dráhy trati Střelice - Jihlava. Na pozemku se nacházejí neudržované trvalé porosty. Přístup na pozemek je z navazujícího pozemku žadatelky p.č. 1940, případně z pozemků Obce Rapotice p.č. 1961 a 1925, není přístupný z veřejné komunikace. Žadatelka nemá pozemek pronajatý, jelikož jej zatím nevyužívá. Žadatelka hodlá pozemek začlenit do svých zemědělských ploch za účelem jeho obhospodařování. Obec Rapotice nereagovala na nabídku odkupu předmětného pozemku.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zčásti do Plochy orné půdy (Po) a zčásti do Plochy pro dopravu, přičemž dle LV se jedná o pozemek se způsobem využití - neplodná půda.</t>
  </si>
  <si>
    <t>Nabývací tituly: Rozhodnutí Státního pozemkového úřadu SPU-080779/2020/Sv ze dne 20.4.2020.</t>
  </si>
  <si>
    <t>S50539/22</t>
  </si>
  <si>
    <t>Varnsdorf</t>
  </si>
  <si>
    <t xml:space="preserve">manželé Ján Feko </t>
  </si>
  <si>
    <t>a Lenka Feková</t>
  </si>
  <si>
    <t>Karlova 2145</t>
  </si>
  <si>
    <t>40747 Varnsdorf</t>
  </si>
  <si>
    <t>Pozemek cca 500 m od žst. Varnsdorf v obvodu a ochranném pásmu dráhy trati Varnsdorf - Varnsdorf staré nádraží státní hranice. Na pozemku p.č. 5797 je drobná stavba bez čp/če ve vlastnictví žadatelů; jedná se o sjednocení vlastnictví stavby a pozemku. Prodávaný pozemek navazuje na pozemek žadatelů p.č. 5796 včetně budovy č.p. 854, z něhož je přístupný.  Na užívání pozemku je s žadateli uzavřena nájemní smlouva. Pozemek bude v rámci kupní smlouvy zatížen služebností spočívající v povinnosti strpění "škodlivého vlivu trvání a provozu dráhy" ve prospěch Správy železnic. Zároveň bude v rámci kupní smlouvy ve smyslu ust. § 2897 zákona č. 89/2012 Sb. sjednáno věcné právo, kdy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součástí stabilizované zastavěné plochy s funkčním využitím "Plochy smíšené městské".</t>
  </si>
  <si>
    <t>S28399/18</t>
  </si>
  <si>
    <t>Želevice</t>
  </si>
  <si>
    <t xml:space="preserve">manželé </t>
  </si>
  <si>
    <t>448/2</t>
  </si>
  <si>
    <t>Koštice</t>
  </si>
  <si>
    <t>a Michaela Zahrádková</t>
  </si>
  <si>
    <t>Koštice č.p. 219</t>
  </si>
  <si>
    <t>43921 Koštice</t>
  </si>
  <si>
    <t>Nabývací tituly: Železniční kniha, vložka č. 110 pro katastrální obec Želevice, dle které bylo v roce 1934 zapsáno právo vlastnické pro Českoclovenský stát - (železniční správa).</t>
  </si>
  <si>
    <t>S83534/20</t>
  </si>
  <si>
    <t>Stráž nad Nisou</t>
  </si>
  <si>
    <t>Miroslav Hejduk</t>
  </si>
  <si>
    <t>1240/2</t>
  </si>
  <si>
    <t>Schillerova 327/22</t>
  </si>
  <si>
    <t>Liberec XII - Staré Pavlovice</t>
  </si>
  <si>
    <t xml:space="preserve">46001  Liberec </t>
  </si>
  <si>
    <t>Pozemek na úpatí železničního náspu v ochranném pásmu dráhy trati Liberec - Frýdlant v Čechách státní hranice. Rovinatý pozemek zpevněný jemným štěrkem (zpevnění provedl žadatel) je součástí parkovací plochy v areálu žadatele. Pozemek není přístupný z veřejné komunikace, přístup je možný výhradně z navazujícího pozemku žadatele p.č. 1242. Žadatel pozemek využívá na základě nájemní smlouvy jako parkovací plochu a k umístění materiálu - staveništní buňky. Pozemek je zatížen stávající služebností zapsanou na LV spočívající v povinnosti strpění "škodlivého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Z hlediska územního plánu se pozemek nachází v typu území s funkčním využitím - louky a pastviny.</t>
  </si>
  <si>
    <t>Nabývací tituly: Železniční kniha, vložka číslo 14 a Pozemková kniha, seznam č. II, obě pro katastrální obec Stráž nad Nisou.</t>
  </si>
  <si>
    <t>S36502/10</t>
  </si>
  <si>
    <t>Plzeň</t>
  </si>
  <si>
    <t>Ladislav Skala</t>
  </si>
  <si>
    <t>6430/18</t>
  </si>
  <si>
    <t>Schwarzova 1290/18</t>
  </si>
  <si>
    <t>věcné břemeno</t>
  </si>
  <si>
    <t>S36504/10</t>
  </si>
  <si>
    <t xml:space="preserve">manželé MUDr. Ivan Ulč, CSc. </t>
  </si>
  <si>
    <t>6430/20</t>
  </si>
  <si>
    <t xml:space="preserve">a  Prof. MUDr. </t>
  </si>
  <si>
    <t>Zdeňka Ulčová, DrSc.</t>
  </si>
  <si>
    <t>Litice č. ev. 1166</t>
  </si>
  <si>
    <t>32100  Plzeň</t>
  </si>
  <si>
    <t>S36506/10</t>
  </si>
  <si>
    <t>Miroslav Leicht</t>
  </si>
  <si>
    <t>6430/24</t>
  </si>
  <si>
    <t xml:space="preserve">Cedrová 276/12 </t>
  </si>
  <si>
    <t>30100 Plzeň - Lhota</t>
  </si>
  <si>
    <t>S36507/10</t>
  </si>
  <si>
    <t>manželé Václav Kotlan</t>
  </si>
  <si>
    <t>6430/26</t>
  </si>
  <si>
    <t>a Hana Kotlanová</t>
  </si>
  <si>
    <t>Ke Kukačce 799/12</t>
  </si>
  <si>
    <t>31200  Plzeň - Lobzy</t>
  </si>
  <si>
    <t>S36508/10</t>
  </si>
  <si>
    <t>Martin Kalčík (1/2)</t>
  </si>
  <si>
    <t>6430/28</t>
  </si>
  <si>
    <t>Suvorovova 1265/14</t>
  </si>
  <si>
    <t>Plzeň - Východní Předměstí</t>
  </si>
  <si>
    <t>a Petr Kalčík (1/2)</t>
  </si>
  <si>
    <t>Tachovská 1406/87</t>
  </si>
  <si>
    <t>32300 Plzeň - Bolevec</t>
  </si>
  <si>
    <t>S36509/10</t>
  </si>
  <si>
    <t>Jiří Lučan</t>
  </si>
  <si>
    <t>6430/30</t>
  </si>
  <si>
    <t xml:space="preserve"> 21.12.2022</t>
  </si>
  <si>
    <t>Edvarda Beneše 1732/6</t>
  </si>
  <si>
    <t>Plzeň - Jižní Předměstí</t>
  </si>
  <si>
    <t>S36510/10</t>
  </si>
  <si>
    <t>manželé Mgr. Hana Macháčková</t>
  </si>
  <si>
    <t>6430/32</t>
  </si>
  <si>
    <t xml:space="preserve">a MUDr. Jaroslav Macháček </t>
  </si>
  <si>
    <t>Vojanova 754/37</t>
  </si>
  <si>
    <t>31800 Plzeň - Skvrňany</t>
  </si>
  <si>
    <t>S36511/10</t>
  </si>
  <si>
    <t>Ing. Jan Sova</t>
  </si>
  <si>
    <t>6430/34</t>
  </si>
  <si>
    <t>S36512/10</t>
  </si>
  <si>
    <t>6430/36</t>
  </si>
  <si>
    <t>Jiří Konopa a Šárka Konopová</t>
  </si>
  <si>
    <t>Edvarda Beneše 1730/10</t>
  </si>
  <si>
    <t>30100 Plzeň - Jižní Předměstí</t>
  </si>
  <si>
    <r>
      <t>Pozemky v areálu Fakultní nemocnice Plzeň - Bory cca 200 m jižně od žst. Plzeň zastávka v ochranném pásmu dráhy trati Plzeň - Klatovy. Na pozemcích jsou situovány části řadových garáží v majetku jednotlivých žadatelů; jedná se o sjednocení vlastnictví staveb a pozemků. Zbývající části garáží se nacházejí na pozemcích ve vlastnictví ČR s příslušností hospodařit s majetkem státu pro Fakultní nemocnici Plzeň, která odmítá dané pozemky prodávat, ale dlouhodobě je majitelům pozemků pronajímá, čímž je zajištěn přístup k prodávaným pozemkům z veřejné komunikace ve vlastnictví Statutárního města Plzeň. Prodávané pozemky mají žadatelé pronajaté. Pozemky jsou zatíženy stávající služebností spočívající v "povinnosti strpění důsledků/škodlivého vlivu trvání a provozu dráhy". V rámci každé kupní smlouvy bude zapsáno věcné právo, kde se nabyvatelé vzdají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Pokud během přípravy prodeje dojde ke změně vlastníka stavby na pozemku, bude pozemek prodán novému vlastníkovi za podmínek stanovených v příslušném usnesení vlády ČR. Dle územního plánu jsou pozemky zařazeny v ploše "Plochy dopravní infrastruktury - železnice" a nacházejí se v koridoru veřejně prospěšné stavby: Ž 5, Trať 183 Plzeň - Železná ruda, zdvojkolejnění úseku Plzeň - Přeštice (prodej těchto drobných pozemků však nezasahuje do zájmové oblasti uvedeného projektu).</t>
    </r>
    <r>
      <rPr>
        <sz val="9"/>
        <color rgb="FF7030A0"/>
        <rFont val="Verdana"/>
        <family val="2"/>
      </rPr>
      <t xml:space="preserve"> </t>
    </r>
  </si>
  <si>
    <t>Nabývací tituly: Pozemková kniha, seznam  VI. pro katastrální obec Plzeň.</t>
  </si>
  <si>
    <t>S39568/22</t>
  </si>
  <si>
    <t>Velké Meziříčí</t>
  </si>
  <si>
    <t>2863/63</t>
  </si>
  <si>
    <t>Josef a Jitka Homolovi</t>
  </si>
  <si>
    <t>Nad Tratí 1488/18</t>
  </si>
  <si>
    <t>59401 Velké Meziříčí</t>
  </si>
  <si>
    <t>S39579/22</t>
  </si>
  <si>
    <t>2863/64</t>
  </si>
  <si>
    <t xml:space="preserve">Mgr. Zdeněk Liška </t>
  </si>
  <si>
    <t>a Mgr. Ivana Lišková</t>
  </si>
  <si>
    <t>S39584/22</t>
  </si>
  <si>
    <t>2863/66</t>
  </si>
  <si>
    <t>Václav a Daniela Cerkalovi</t>
  </si>
  <si>
    <t>Nad Tratí 1487/16</t>
  </si>
  <si>
    <t xml:space="preserve">Pozemky cca 300 metrů od žst. Velké Meziříčí zastávka v ochranném pásmu dráhy trati Studenec - Křižanov. Pozemky jsou zcela zastavěny řadovými garážemi ve vlastnictví jednotlivých žadatelů. Přístup k pozemkům je řešen mimo provozované těleso dráhy, a to z komunikace na pozemcích p.č. 2863/89 a 2863/73. Pozemky mají žadatelé pronajaté. Pozemky jsou zatížené služebností zapsanou na LV v katastru nemovitostí spočívající v strpění důsledků (škodlivého vlivu) trvání a provozu dráhy. V rámci každé kupní smlouvy bude zapsáno věcné právo, kde se nabyvatelé vzdají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Pokud během přípravy prodeje dojde ke změně vlastníka stavby na pozemku, bude pozemek prodán novému vlastníkovi za podmínek stanovených v příslušném usnesení vlády ČR. Dle územního plánu obce jsou pozemky zařazeny v plochách vymezených jako "BH - Bydlení - v bytových domech". </t>
  </si>
  <si>
    <t>Nabývací tituly: Hospodářská smlouva o převodu správy národního majetku č. 15-671/73-1808.</t>
  </si>
  <si>
    <t>u Pelhřimova</t>
  </si>
  <si>
    <t xml:space="preserve">Dobrá Voda </t>
  </si>
  <si>
    <t>nelze určit/</t>
  </si>
  <si>
    <t>39301 Pelhřimov</t>
  </si>
  <si>
    <t>Nabývací tituly: Vlastnické prohlášení Správy severozápadní dráhy ze dne 25.8.1970.</t>
  </si>
  <si>
    <t>cena obvyklá/          tržní hodnota</t>
  </si>
  <si>
    <t>Pozemek mezi tělesem dráhy a veřejnou komunikací v ochranném pásmu dráhy trati Čerčany - Praha-Krč. Úzký pozemek je porostlý neudržovaným náletovým porostem, dle znalce bez reálné hodnoty. Pozemek bez přístupu z veřejné komunikace je z obou stran sevřen pozemky žadatele p.č. 984/3 a 1073/58, z nichž je volně přístupný. Prodejem dojde ke scelení sousedících ploch do logického celku. Pozemek není pronajat, neboť jej žadatel zatím nevyužívá. Pozemek je zatížen služebností zapsanou na LV spočívající v "povinnosti strpění důsledků/škodlivého vlivu trvání a provozu dráhy". V rámci kupní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se pozemek nachází v nezastavitelném záplavovém území zčásti v ploše s využitím SO3 - částečně urbanizované rekreační plochy a zčásti v ploše s využitím ZMK - zeleň městská a krajinná.</t>
  </si>
  <si>
    <t>Pozemek naproti žst. Koštice v ochranném pásmu dráhy trati Lovosice - Louny. Pozemek za oplocením žadatelů navazuje na další pozemky žadatelů p.č. st. 383, p.č. 1126, 1127, 1128 a 1127, z nichž je přístupný. Pozemek zároveň tvoří část zahradní plochy k bytovému domu žadatelů č.p. 219 na pozemku p.č. st. 113. Pozemek je žadateli užíván na základě nájemní smlouvy jako zahrada. Součástí pozemku jsou trvalé okrasné porosty pořízené žadateli, z toho důvodu není jejich hodnota započtena do navržené kupní ceny. Oplocení, zpevněné plochy, části bazénu a část garáže nacházející se na pozemku jsou vlastnictvím žadatelů, nejsou předmětem prodeje. V rámci kupní smlouvy bude ve smyslu ust. § 2897 zákona č. 89/2012 Sb. sjednáno věcné právo, kdy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platného územního plánu je pozemek zařazen do plochy DZ - plocha dopravní infrastruktury - drážní dopravy.</t>
  </si>
  <si>
    <t>Bc. Jiří Zahrádka</t>
  </si>
  <si>
    <t>Jiráskovo náměstí 48/26</t>
  </si>
  <si>
    <t>Východní Předměstí</t>
  </si>
  <si>
    <t>32600  Plzeň</t>
  </si>
  <si>
    <t>Příloha</t>
  </si>
  <si>
    <t>usnesení vlády</t>
  </si>
  <si>
    <t xml:space="preserve">ze dne 17. ledna 2024 č.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</si>
</sst>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32">
    <font>
      <sz val="11"/>
      <color theme="1"/>
      <name val="Calibri"/>
      <family val="2"/>
      <scheme val="minor"/>
    </font>
    <font>
      <sz val="10"/>
      <name val="Arial"/>
      <family val="2"/>
    </font>
    <font>
      <sz val="10"/>
      <color theme="1"/>
      <name val="Verdana"/>
      <family val="2"/>
    </font>
    <font>
      <sz val="11"/>
      <color theme="1"/>
      <name val="Verdana"/>
      <family val="2"/>
    </font>
    <font>
      <sz val="9"/>
      <name val="Arial CE"/>
      <family val="2"/>
    </font>
    <font>
      <sz val="8"/>
      <name val="Arial CE"/>
      <family val="2"/>
    </font>
    <font>
      <sz val="10"/>
      <name val="Arial CE"/>
      <family val="2"/>
    </font>
    <font>
      <sz val="8"/>
      <name val="Verdana"/>
      <family val="2"/>
    </font>
    <font>
      <sz val="9"/>
      <name val="Verdana"/>
      <family val="2"/>
    </font>
    <font>
      <sz val="9"/>
      <color theme="1"/>
      <name val="Verdana"/>
      <family val="2"/>
    </font>
    <font>
      <b/>
      <sz val="9"/>
      <color theme="1"/>
      <name val="Verdana"/>
      <family val="2"/>
    </font>
    <font>
      <sz val="8"/>
      <color theme="1"/>
      <name val="Verdana"/>
      <family val="2"/>
    </font>
    <font>
      <b/>
      <sz val="9"/>
      <name val="Verdana"/>
      <family val="2"/>
    </font>
    <font>
      <vertAlign val="superscript"/>
      <sz val="8"/>
      <name val="Verdana"/>
      <family val="2"/>
    </font>
    <font>
      <b/>
      <sz val="8"/>
      <name val="Verdana"/>
      <family val="2"/>
    </font>
    <font>
      <sz val="9"/>
      <color indexed="8"/>
      <name val="Verdana"/>
      <family val="2"/>
    </font>
    <font>
      <b/>
      <sz val="9"/>
      <color rgb="FF0070C0"/>
      <name val="Verdana"/>
      <family val="2"/>
    </font>
    <font>
      <sz val="9"/>
      <color indexed="10"/>
      <name val="Verdana"/>
      <family val="2"/>
    </font>
    <font>
      <sz val="9"/>
      <color rgb="FFFF0000"/>
      <name val="Verdana"/>
      <family val="2"/>
    </font>
    <font>
      <b/>
      <sz val="9"/>
      <color rgb="FFFF0000"/>
      <name val="Verdana"/>
      <family val="2"/>
    </font>
    <font>
      <sz val="9"/>
      <color indexed="48"/>
      <name val="Verdana"/>
      <family val="2"/>
    </font>
    <font>
      <sz val="9"/>
      <color rgb="FF000000"/>
      <name val="Verdana"/>
      <family val="2"/>
    </font>
    <font>
      <sz val="9"/>
      <color theme="3" tint="-0.24997000396251678"/>
      <name val="Verdana"/>
      <family val="2"/>
    </font>
    <font>
      <sz val="11"/>
      <color rgb="FF0070C0"/>
      <name val="Calibri"/>
      <family val="2"/>
      <scheme val="minor"/>
    </font>
    <font>
      <sz val="11"/>
      <name val="Calibri"/>
      <family val="2"/>
      <scheme val="minor"/>
    </font>
    <font>
      <b/>
      <sz val="9"/>
      <color rgb="FF7030A0"/>
      <name val="Verdana"/>
      <family val="2"/>
    </font>
    <font>
      <b/>
      <sz val="10"/>
      <color rgb="FF0070C0"/>
      <name val="Verdana"/>
      <family val="2"/>
    </font>
    <font>
      <sz val="9"/>
      <color rgb="FF00B050"/>
      <name val="Verdana"/>
      <family val="2"/>
    </font>
    <font>
      <sz val="11"/>
      <color rgb="FF7030A0"/>
      <name val="Calibri"/>
      <family val="2"/>
      <scheme val="minor"/>
    </font>
    <font>
      <b/>
      <sz val="11"/>
      <name val="Calibri"/>
      <family val="2"/>
      <scheme val="minor"/>
    </font>
    <font>
      <sz val="9"/>
      <color rgb="FF7030A0"/>
      <name val="Verdana"/>
      <family val="2"/>
    </font>
    <font>
      <sz val="12"/>
      <color theme="1"/>
      <name val="Arial"/>
      <family val="2"/>
    </font>
  </fonts>
  <fills count="4">
    <fill>
      <patternFill/>
    </fill>
    <fill>
      <patternFill patternType="gray125"/>
    </fill>
    <fill>
      <patternFill patternType="solid">
        <fgColor rgb="FFCCECFF"/>
        <bgColor indexed="64"/>
      </patternFill>
    </fill>
    <fill>
      <patternFill patternType="solid">
        <fgColor theme="0"/>
        <bgColor indexed="64"/>
      </patternFill>
    </fill>
  </fills>
  <borders count="52">
    <border>
      <left/>
      <right/>
      <top/>
      <bottom/>
      <diagonal/>
    </border>
    <border>
      <left style="medium"/>
      <right style="thin"/>
      <top style="medium"/>
      <bottom/>
    </border>
    <border>
      <left/>
      <right style="thin"/>
      <top style="medium"/>
      <bottom/>
    </border>
    <border>
      <left style="medium"/>
      <right style="thin"/>
      <top/>
      <bottom/>
    </border>
    <border>
      <left/>
      <right style="thin"/>
      <top/>
      <bottom/>
    </border>
    <border>
      <left/>
      <right/>
      <top/>
      <bottom style="thin"/>
    </border>
    <border>
      <left style="medium"/>
      <right style="thin"/>
      <top/>
      <bottom style="medium"/>
    </border>
    <border>
      <left style="thin"/>
      <right style="thin"/>
      <top/>
      <bottom style="medium"/>
    </border>
    <border>
      <left/>
      <right/>
      <top/>
      <bottom style="medium"/>
    </border>
    <border>
      <left style="medium"/>
      <right style="thin"/>
      <top style="medium"/>
      <bottom style="medium"/>
    </border>
    <border>
      <left/>
      <right/>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border>
    <border>
      <left style="medium"/>
      <right/>
      <top style="medium"/>
      <bottom style="medium"/>
    </border>
    <border>
      <left style="medium"/>
      <right/>
      <top style="medium"/>
      <bottom/>
    </border>
    <border>
      <left style="thin"/>
      <right style="thin"/>
      <top style="medium"/>
      <bottom style="thin"/>
    </border>
    <border>
      <left style="thin"/>
      <right style="thin"/>
      <top style="medium"/>
      <bottom/>
    </border>
    <border>
      <left/>
      <right style="thin"/>
      <top style="medium"/>
      <bottom style="thin"/>
    </border>
    <border>
      <left style="thin"/>
      <right/>
      <top style="medium"/>
      <bottom style="thin"/>
    </border>
    <border>
      <left/>
      <right style="thin"/>
      <top style="thin"/>
      <bottom style="thin"/>
    </border>
    <border>
      <left style="thin"/>
      <right/>
      <top style="thin"/>
      <bottom style="thin"/>
    </border>
    <border>
      <left style="thin"/>
      <right style="thin"/>
      <top/>
      <bottom style="thin"/>
    </border>
    <border>
      <left/>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top style="medium"/>
      <bottom/>
    </border>
    <border>
      <left style="thin"/>
      <right/>
      <top/>
      <bottom/>
    </border>
    <border>
      <left style="thin"/>
      <right/>
      <top/>
      <bottom style="medium"/>
    </border>
    <border>
      <left style="thin"/>
      <right style="medium"/>
      <top/>
      <bottom style="medium"/>
    </border>
    <border>
      <left/>
      <right/>
      <top style="thin"/>
      <bottom style="thin"/>
    </border>
    <border>
      <left style="thin"/>
      <right style="medium"/>
      <top/>
      <bottom/>
    </border>
    <border>
      <left style="medium"/>
      <right/>
      <top/>
      <bottom/>
    </border>
    <border>
      <left style="medium"/>
      <right/>
      <top/>
      <bottom style="medium"/>
    </border>
    <border>
      <left/>
      <right/>
      <top style="medium"/>
      <bottom style="thin"/>
    </border>
    <border>
      <left style="thin"/>
      <right style="medium"/>
      <top/>
      <bottom style="thin"/>
    </border>
    <border>
      <left style="thin"/>
      <right/>
      <top/>
      <bottom style="thin"/>
    </border>
    <border>
      <left style="thin"/>
      <right style="thin"/>
      <top style="thin"/>
      <bottom/>
    </border>
    <border>
      <left/>
      <right style="thin"/>
      <top/>
      <bottom style="thin"/>
    </border>
    <border>
      <left style="thin"/>
      <right style="medium"/>
      <top style="thin"/>
      <bottom style="medium"/>
    </border>
    <border>
      <left/>
      <right style="thin"/>
      <top style="thin"/>
      <bottom/>
    </border>
    <border>
      <left style="thin"/>
      <right/>
      <top style="thin"/>
      <bottom/>
    </border>
    <border>
      <left style="thin"/>
      <right style="medium"/>
      <top style="thin"/>
      <bottom/>
    </border>
    <border>
      <left/>
      <right/>
      <top style="medium"/>
      <bottom/>
    </border>
    <border>
      <left/>
      <right style="medium"/>
      <top style="medium"/>
      <bottom/>
    </border>
    <border>
      <left/>
      <right style="medium"/>
      <top/>
      <bottom/>
    </border>
    <border>
      <left/>
      <right style="medium"/>
      <top style="thin"/>
      <bottom style="mediu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3" fillId="0" borderId="0">
      <alignment/>
      <protection/>
    </xf>
  </cellStyleXfs>
  <cellXfs count="425">
    <xf numFmtId="0" fontId="0" fillId="0" borderId="0" xfId="0"/>
    <xf numFmtId="0" fontId="4" fillId="0" borderId="0" xfId="0" applyFont="1"/>
    <xf numFmtId="49" fontId="4" fillId="0" borderId="0" xfId="0" applyNumberFormat="1" applyFont="1" applyAlignment="1">
      <alignment horizontal="right"/>
    </xf>
    <xf numFmtId="164" fontId="4" fillId="0" borderId="0" xfId="0" applyNumberFormat="1" applyFont="1"/>
    <xf numFmtId="0" fontId="5" fillId="0" borderId="0" xfId="0" applyFont="1"/>
    <xf numFmtId="0" fontId="8" fillId="0" borderId="0" xfId="0" applyFont="1"/>
    <xf numFmtId="0" fontId="9" fillId="0" borderId="0" xfId="0" applyFont="1"/>
    <xf numFmtId="0" fontId="11" fillId="0" borderId="0" xfId="0" applyFont="1"/>
    <xf numFmtId="0" fontId="7" fillId="2" borderId="1" xfId="0" applyFont="1" applyFill="1" applyBorder="1" applyAlignment="1">
      <alignment horizontal="centerContinuous"/>
    </xf>
    <xf numFmtId="164" fontId="7" fillId="2" borderId="2" xfId="0" applyNumberFormat="1" applyFont="1" applyFill="1" applyBorder="1" applyAlignment="1">
      <alignment horizontal="center"/>
    </xf>
    <xf numFmtId="0" fontId="7" fillId="2" borderId="3" xfId="0" applyFont="1" applyFill="1" applyBorder="1" applyAlignment="1">
      <alignment horizontal="centerContinuous"/>
    </xf>
    <xf numFmtId="0" fontId="7" fillId="2" borderId="4" xfId="0" applyFont="1" applyFill="1" applyBorder="1" applyAlignment="1">
      <alignment horizontal="center"/>
    </xf>
    <xf numFmtId="49" fontId="7" fillId="2" borderId="4" xfId="0" applyNumberFormat="1" applyFont="1" applyFill="1" applyBorder="1" applyAlignment="1">
      <alignment horizontal="center" vertical="center"/>
    </xf>
    <xf numFmtId="164" fontId="7" fillId="2" borderId="4" xfId="0" applyNumberFormat="1" applyFont="1" applyFill="1" applyBorder="1" applyAlignment="1">
      <alignment horizontal="center"/>
    </xf>
    <xf numFmtId="0" fontId="7" fillId="2" borderId="5" xfId="0" applyFont="1" applyFill="1" applyBorder="1" applyAlignment="1">
      <alignment horizontal="center"/>
    </xf>
    <xf numFmtId="164" fontId="7" fillId="2" borderId="5" xfId="0" applyNumberFormat="1" applyFont="1" applyFill="1" applyBorder="1" applyAlignment="1">
      <alignment horizontal="center"/>
    </xf>
    <xf numFmtId="0" fontId="7" fillId="2" borderId="4" xfId="0" applyFont="1" applyFill="1" applyBorder="1" applyAlignment="1">
      <alignment horizontal="center" vertical="center"/>
    </xf>
    <xf numFmtId="164" fontId="7" fillId="2" borderId="0" xfId="0" applyNumberFormat="1" applyFont="1" applyFill="1" applyAlignment="1">
      <alignment horizontal="center"/>
    </xf>
    <xf numFmtId="0" fontId="7" fillId="2" borderId="3" xfId="0" applyFont="1" applyFill="1" applyBorder="1" applyAlignment="1">
      <alignment horizontal="justify"/>
    </xf>
    <xf numFmtId="0" fontId="7" fillId="2" borderId="6" xfId="0" applyFont="1" applyFill="1" applyBorder="1" applyAlignment="1">
      <alignment horizontal="centerContinuous"/>
    </xf>
    <xf numFmtId="0" fontId="7" fillId="2" borderId="7" xfId="0" applyFont="1" applyFill="1" applyBorder="1" applyAlignment="1">
      <alignment horizontal="center"/>
    </xf>
    <xf numFmtId="0" fontId="7" fillId="2" borderId="7" xfId="0" applyFont="1" applyFill="1" applyBorder="1" applyAlignment="1">
      <alignment horizontal="center" vertical="center"/>
    </xf>
    <xf numFmtId="49" fontId="7" fillId="2" borderId="7" xfId="0" applyNumberFormat="1" applyFont="1" applyFill="1" applyBorder="1" applyAlignment="1">
      <alignment horizontal="center" vertical="center"/>
    </xf>
    <xf numFmtId="164" fontId="7" fillId="2" borderId="7" xfId="0" applyNumberFormat="1" applyFont="1" applyFill="1" applyBorder="1" applyAlignment="1">
      <alignment horizontal="center"/>
    </xf>
    <xf numFmtId="164" fontId="7" fillId="2" borderId="8" xfId="0" applyNumberFormat="1" applyFont="1" applyFill="1" applyBorder="1" applyAlignment="1">
      <alignment horizontal="justify" wrapText="1"/>
    </xf>
    <xf numFmtId="0" fontId="14" fillId="2" borderId="9" xfId="0" applyFont="1" applyFill="1" applyBorder="1" applyAlignment="1">
      <alignment horizontal="centerContinuous"/>
    </xf>
    <xf numFmtId="0" fontId="14" fillId="2" borderId="10" xfId="0" applyFont="1" applyFill="1" applyBorder="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7" fillId="2" borderId="13" xfId="0" applyFont="1" applyFill="1" applyBorder="1" applyAlignment="1">
      <alignment horizontal="center"/>
    </xf>
    <xf numFmtId="0" fontId="7" fillId="2" borderId="2" xfId="0" applyFont="1" applyFill="1" applyBorder="1" applyAlignment="1">
      <alignment horizontal="center"/>
    </xf>
    <xf numFmtId="0" fontId="8" fillId="0" borderId="14" xfId="0" applyFont="1" applyBorder="1"/>
    <xf numFmtId="0" fontId="8" fillId="0" borderId="15" xfId="21" applyFont="1" applyBorder="1" applyAlignment="1">
      <alignment horizontal="left"/>
      <protection/>
    </xf>
    <xf numFmtId="0" fontId="9" fillId="0" borderId="16" xfId="0" applyFont="1" applyBorder="1" applyAlignment="1">
      <alignment vertical="center"/>
    </xf>
    <xf numFmtId="0" fontId="9" fillId="0" borderId="10" xfId="0" applyFont="1" applyBorder="1" applyAlignment="1">
      <alignment vertical="center"/>
    </xf>
    <xf numFmtId="0" fontId="12" fillId="3" borderId="10" xfId="21" applyFont="1" applyFill="1" applyBorder="1" applyAlignment="1">
      <alignment vertical="center"/>
      <protection/>
    </xf>
    <xf numFmtId="0" fontId="9" fillId="0" borderId="10" xfId="0" applyFont="1" applyBorder="1" applyAlignment="1">
      <alignment horizontal="center" vertical="center"/>
    </xf>
    <xf numFmtId="0" fontId="9" fillId="0" borderId="10" xfId="0" applyFont="1" applyBorder="1" applyAlignment="1">
      <alignment horizontal="right" vertical="center"/>
    </xf>
    <xf numFmtId="0" fontId="9" fillId="0" borderId="0" xfId="0" applyFont="1" applyAlignment="1">
      <alignment vertical="center"/>
    </xf>
    <xf numFmtId="0" fontId="8" fillId="0" borderId="0" xfId="0" applyFont="1" applyAlignment="1">
      <alignment vertical="top"/>
    </xf>
    <xf numFmtId="0" fontId="8" fillId="0" borderId="17" xfId="0" applyFont="1" applyBorder="1"/>
    <xf numFmtId="0" fontId="9" fillId="0" borderId="18" xfId="0" applyFont="1" applyBorder="1"/>
    <xf numFmtId="0" fontId="8" fillId="0" borderId="3" xfId="21" applyFont="1" applyBorder="1">
      <alignment/>
      <protection/>
    </xf>
    <xf numFmtId="0" fontId="8" fillId="0" borderId="6" xfId="21" applyFont="1" applyBorder="1">
      <alignment/>
      <protection/>
    </xf>
    <xf numFmtId="0" fontId="8" fillId="3" borderId="0" xfId="0" applyFont="1" applyFill="1"/>
    <xf numFmtId="0" fontId="8" fillId="0" borderId="0" xfId="0" applyFont="1" applyAlignment="1">
      <alignment vertical="top" wrapText="1"/>
    </xf>
    <xf numFmtId="0" fontId="16" fillId="0" borderId="15" xfId="0" applyFont="1" applyBorder="1"/>
    <xf numFmtId="0" fontId="8" fillId="0" borderId="4" xfId="21" applyFont="1" applyBorder="1">
      <alignment/>
      <protection/>
    </xf>
    <xf numFmtId="0" fontId="8" fillId="0" borderId="1" xfId="21" applyFont="1" applyBorder="1">
      <alignment/>
      <protection/>
    </xf>
    <xf numFmtId="0" fontId="15" fillId="0" borderId="19" xfId="0" applyFont="1" applyBorder="1"/>
    <xf numFmtId="0" fontId="8" fillId="0" borderId="2" xfId="21" applyFont="1" applyBorder="1">
      <alignment/>
      <protection/>
    </xf>
    <xf numFmtId="0" fontId="9" fillId="0" borderId="20" xfId="0" applyFont="1" applyBorder="1" applyAlignment="1">
      <alignment wrapText="1"/>
    </xf>
    <xf numFmtId="0" fontId="8" fillId="0" borderId="18" xfId="0" applyFont="1" applyBorder="1" applyAlignment="1" applyProtection="1">
      <alignment horizontal="right"/>
      <protection locked="0"/>
    </xf>
    <xf numFmtId="0" fontId="8" fillId="0" borderId="18" xfId="0" applyFont="1" applyBorder="1" applyProtection="1">
      <protection locked="0"/>
    </xf>
    <xf numFmtId="8" fontId="8" fillId="0" borderId="21" xfId="0" applyNumberFormat="1" applyFont="1" applyBorder="1" applyProtection="1">
      <protection locked="0"/>
    </xf>
    <xf numFmtId="0" fontId="15" fillId="0" borderId="15" xfId="0" applyFont="1" applyBorder="1"/>
    <xf numFmtId="0" fontId="8" fillId="0" borderId="22" xfId="0" applyFont="1" applyBorder="1" applyAlignment="1">
      <alignment wrapText="1"/>
    </xf>
    <xf numFmtId="0" fontId="8" fillId="0" borderId="14" xfId="0" applyFont="1" applyBorder="1" applyAlignment="1" applyProtection="1">
      <alignment horizontal="right"/>
      <protection locked="0"/>
    </xf>
    <xf numFmtId="0" fontId="8" fillId="0" borderId="14" xfId="0" applyFont="1" applyBorder="1" applyProtection="1">
      <protection locked="0"/>
    </xf>
    <xf numFmtId="8" fontId="8" fillId="0" borderId="23" xfId="0" applyNumberFormat="1" applyFont="1" applyBorder="1" applyProtection="1">
      <protection locked="0"/>
    </xf>
    <xf numFmtId="0" fontId="8" fillId="0" borderId="15" xfId="0" applyFont="1" applyBorder="1"/>
    <xf numFmtId="0" fontId="21" fillId="0" borderId="14" xfId="0" applyFont="1" applyBorder="1"/>
    <xf numFmtId="0" fontId="8" fillId="0" borderId="23" xfId="0" applyFont="1" applyBorder="1"/>
    <xf numFmtId="0" fontId="8" fillId="0" borderId="4" xfId="21" applyFont="1" applyBorder="1" applyAlignment="1">
      <alignment horizontal="left"/>
      <protection/>
    </xf>
    <xf numFmtId="0" fontId="8" fillId="0" borderId="24" xfId="0" applyFont="1" applyBorder="1"/>
    <xf numFmtId="0" fontId="20" fillId="0" borderId="7" xfId="21" applyFont="1" applyBorder="1">
      <alignment/>
      <protection/>
    </xf>
    <xf numFmtId="0" fontId="8" fillId="0" borderId="25" xfId="21" applyFont="1" applyBorder="1" applyAlignment="1">
      <alignment horizontal="left"/>
      <protection/>
    </xf>
    <xf numFmtId="0" fontId="22" fillId="0" borderId="26" xfId="0" applyFont="1" applyBorder="1" applyAlignment="1">
      <alignment vertical="top"/>
    </xf>
    <xf numFmtId="0" fontId="12" fillId="0" borderId="27" xfId="21" applyFont="1" applyBorder="1">
      <alignment/>
      <protection/>
    </xf>
    <xf numFmtId="0" fontId="8" fillId="0" borderId="27" xfId="0" applyFont="1" applyBorder="1" applyAlignment="1">
      <alignment horizontal="right"/>
    </xf>
    <xf numFmtId="3" fontId="12" fillId="0" borderId="27" xfId="0" applyNumberFormat="1" applyFont="1" applyBorder="1" applyAlignment="1" applyProtection="1">
      <alignment horizontal="right"/>
      <protection locked="0"/>
    </xf>
    <xf numFmtId="8" fontId="12" fillId="0" borderId="28" xfId="0" applyNumberFormat="1" applyFont="1" applyBorder="1" applyProtection="1">
      <protection locked="0"/>
    </xf>
    <xf numFmtId="164" fontId="12" fillId="0" borderId="26" xfId="0" applyNumberFormat="1" applyFont="1" applyBorder="1" applyAlignment="1" applyProtection="1">
      <alignment horizontal="right"/>
      <protection locked="0"/>
    </xf>
    <xf numFmtId="164" fontId="12" fillId="0" borderId="7" xfId="0" applyNumberFormat="1" applyFont="1" applyBorder="1"/>
    <xf numFmtId="164" fontId="12" fillId="3" borderId="7" xfId="0" applyNumberFormat="1" applyFont="1" applyFill="1" applyBorder="1"/>
    <xf numFmtId="8" fontId="12" fillId="0" borderId="29" xfId="21" applyNumberFormat="1" applyFont="1" applyBorder="1" applyAlignment="1">
      <alignment vertical="center"/>
      <protection/>
    </xf>
    <xf numFmtId="0" fontId="22" fillId="0" borderId="26" xfId="0" applyFont="1" applyBorder="1" applyAlignment="1">
      <alignment vertical="center"/>
    </xf>
    <xf numFmtId="14" fontId="15" fillId="0" borderId="30" xfId="0" applyNumberFormat="1" applyFont="1" applyBorder="1" applyAlignment="1">
      <alignment horizontal="right"/>
    </xf>
    <xf numFmtId="8" fontId="8" fillId="0" borderId="19" xfId="0" applyNumberFormat="1" applyFont="1" applyBorder="1" applyAlignment="1">
      <alignment horizontal="right"/>
    </xf>
    <xf numFmtId="14" fontId="15" fillId="0" borderId="31" xfId="0" applyNumberFormat="1" applyFont="1" applyBorder="1" applyAlignment="1">
      <alignment horizontal="center"/>
    </xf>
    <xf numFmtId="0" fontId="9" fillId="0" borderId="22" xfId="0" applyFont="1" applyBorder="1"/>
    <xf numFmtId="164" fontId="8" fillId="0" borderId="32" xfId="21" applyNumberFormat="1" applyFont="1" applyBorder="1" applyAlignment="1">
      <alignment horizontal="right"/>
      <protection/>
    </xf>
    <xf numFmtId="164" fontId="12" fillId="0" borderId="33" xfId="0" applyNumberFormat="1" applyFont="1" applyBorder="1"/>
    <xf numFmtId="0" fontId="9" fillId="0" borderId="20" xfId="0" applyFont="1" applyBorder="1" applyAlignment="1">
      <alignment horizontal="left" vertical="center" wrapText="1"/>
    </xf>
    <xf numFmtId="0" fontId="9" fillId="0" borderId="18" xfId="0" applyFont="1" applyBorder="1" applyAlignment="1">
      <alignment vertical="center"/>
    </xf>
    <xf numFmtId="0" fontId="8" fillId="0" borderId="18" xfId="0" applyFont="1" applyBorder="1" applyAlignment="1" applyProtection="1">
      <alignment horizontal="right" vertical="center"/>
      <protection locked="0"/>
    </xf>
    <xf numFmtId="8" fontId="8" fillId="0" borderId="21" xfId="0" applyNumberFormat="1" applyFont="1" applyBorder="1" applyAlignment="1" applyProtection="1">
      <alignment vertical="center"/>
      <protection locked="0"/>
    </xf>
    <xf numFmtId="14" fontId="15" fillId="0" borderId="30" xfId="0" applyNumberFormat="1" applyFont="1" applyBorder="1" applyAlignment="1">
      <alignment horizontal="right" vertical="center"/>
    </xf>
    <xf numFmtId="0" fontId="8" fillId="0" borderId="22" xfId="0" applyFont="1" applyBorder="1" applyAlignment="1">
      <alignment horizontal="left" vertical="center" wrapText="1"/>
    </xf>
    <xf numFmtId="0" fontId="8" fillId="0" borderId="14" xfId="0" applyFont="1" applyBorder="1" applyAlignment="1" applyProtection="1">
      <alignment horizontal="right" vertical="center"/>
      <protection locked="0"/>
    </xf>
    <xf numFmtId="0" fontId="8" fillId="0" borderId="14" xfId="0" applyFont="1" applyBorder="1" applyAlignment="1" applyProtection="1">
      <alignment vertical="center"/>
      <protection locked="0"/>
    </xf>
    <xf numFmtId="8" fontId="8" fillId="0" borderId="23" xfId="0" applyNumberFormat="1" applyFont="1" applyBorder="1" applyAlignment="1" applyProtection="1">
      <alignment vertical="center"/>
      <protection locked="0"/>
    </xf>
    <xf numFmtId="14" fontId="15" fillId="0" borderId="31" xfId="0" applyNumberFormat="1" applyFont="1" applyBorder="1" applyAlignment="1">
      <alignment horizontal="center" vertical="center"/>
    </xf>
    <xf numFmtId="0" fontId="8" fillId="0" borderId="15" xfId="0" applyFont="1" applyBorder="1" applyAlignment="1">
      <alignment vertical="center"/>
    </xf>
    <xf numFmtId="164" fontId="21" fillId="0" borderId="34" xfId="0" applyNumberFormat="1" applyFont="1" applyBorder="1" applyAlignment="1">
      <alignment vertical="center"/>
    </xf>
    <xf numFmtId="0" fontId="23" fillId="0" borderId="35" xfId="0" applyFont="1" applyBorder="1" applyAlignment="1">
      <alignment vertical="center"/>
    </xf>
    <xf numFmtId="0" fontId="21" fillId="0" borderId="14" xfId="0" applyFont="1" applyBorder="1" applyAlignment="1">
      <alignment vertical="center"/>
    </xf>
    <xf numFmtId="0" fontId="8" fillId="0" borderId="27" xfId="0" applyFont="1" applyBorder="1" applyAlignment="1">
      <alignment horizontal="right" vertical="center"/>
    </xf>
    <xf numFmtId="3" fontId="12" fillId="0" borderId="27" xfId="0" applyNumberFormat="1" applyFont="1" applyBorder="1" applyAlignment="1" applyProtection="1">
      <alignment horizontal="right" vertical="center"/>
      <protection locked="0"/>
    </xf>
    <xf numFmtId="8" fontId="12" fillId="0" borderId="28" xfId="0" applyNumberFormat="1" applyFont="1" applyBorder="1" applyAlignment="1" applyProtection="1">
      <alignment vertical="center"/>
      <protection locked="0"/>
    </xf>
    <xf numFmtId="164" fontId="12" fillId="0" borderId="7" xfId="0" applyNumberFormat="1" applyFont="1" applyBorder="1" applyAlignment="1">
      <alignment vertical="center"/>
    </xf>
    <xf numFmtId="164" fontId="12" fillId="0" borderId="26" xfId="0" applyNumberFormat="1" applyFont="1" applyBorder="1" applyAlignment="1" applyProtection="1">
      <alignment horizontal="right" vertical="center"/>
      <protection locked="0"/>
    </xf>
    <xf numFmtId="164" fontId="12" fillId="0" borderId="33" xfId="0" applyNumberFormat="1" applyFont="1" applyBorder="1" applyAlignment="1">
      <alignment vertical="center"/>
    </xf>
    <xf numFmtId="0" fontId="15" fillId="0" borderId="19" xfId="0" applyFont="1" applyBorder="1" applyAlignment="1">
      <alignment vertical="center"/>
    </xf>
    <xf numFmtId="0" fontId="9" fillId="0" borderId="20" xfId="0" applyFont="1" applyBorder="1" applyAlignment="1">
      <alignment vertical="center" wrapText="1"/>
    </xf>
    <xf numFmtId="0" fontId="8" fillId="0" borderId="0" xfId="0" applyFont="1" applyAlignment="1">
      <alignment vertical="center"/>
    </xf>
    <xf numFmtId="0" fontId="15" fillId="0" borderId="15" xfId="0" applyFont="1" applyBorder="1" applyAlignment="1">
      <alignment vertical="center"/>
    </xf>
    <xf numFmtId="0" fontId="16" fillId="0" borderId="15" xfId="0" applyFont="1" applyBorder="1" applyAlignment="1">
      <alignment vertical="center"/>
    </xf>
    <xf numFmtId="0" fontId="9" fillId="0" borderId="22" xfId="0" applyFont="1" applyBorder="1" applyAlignment="1">
      <alignment vertical="center"/>
    </xf>
    <xf numFmtId="0" fontId="8" fillId="0" borderId="36" xfId="0" applyFont="1" applyBorder="1"/>
    <xf numFmtId="8" fontId="8" fillId="0" borderId="15" xfId="0" applyNumberFormat="1" applyFont="1" applyBorder="1" applyAlignment="1">
      <alignment horizontal="right"/>
    </xf>
    <xf numFmtId="0" fontId="8" fillId="0" borderId="37" xfId="0" applyFont="1" applyBorder="1"/>
    <xf numFmtId="0" fontId="17" fillId="0" borderId="7" xfId="0" applyFont="1" applyBorder="1"/>
    <xf numFmtId="0" fontId="8" fillId="0" borderId="18" xfId="0" applyFont="1" applyBorder="1"/>
    <xf numFmtId="164" fontId="21" fillId="0" borderId="38" xfId="0" applyNumberFormat="1" applyFont="1" applyBorder="1" applyAlignment="1">
      <alignment vertical="center"/>
    </xf>
    <xf numFmtId="164" fontId="10" fillId="0" borderId="11" xfId="0" applyNumberFormat="1" applyFont="1" applyBorder="1" applyAlignment="1">
      <alignment vertical="center"/>
    </xf>
    <xf numFmtId="0" fontId="8" fillId="0" borderId="4" xfId="0" applyFont="1" applyBorder="1"/>
    <xf numFmtId="0" fontId="8" fillId="0" borderId="15" xfId="21" applyFont="1" applyBorder="1">
      <alignment/>
      <protection/>
    </xf>
    <xf numFmtId="164" fontId="21" fillId="0" borderId="34" xfId="0" applyNumberFormat="1" applyFont="1" applyBorder="1"/>
    <xf numFmtId="164" fontId="12" fillId="3" borderId="33" xfId="0" applyNumberFormat="1" applyFont="1" applyFill="1" applyBorder="1"/>
    <xf numFmtId="0" fontId="12" fillId="0" borderId="10" xfId="21" applyFont="1" applyBorder="1">
      <alignment/>
      <protection/>
    </xf>
    <xf numFmtId="0" fontId="22" fillId="0" borderId="14" xfId="0" applyFont="1" applyBorder="1" applyAlignment="1">
      <alignment vertical="center"/>
    </xf>
    <xf numFmtId="0" fontId="8" fillId="0" borderId="14" xfId="0" applyFont="1" applyBorder="1" applyAlignment="1">
      <alignment wrapText="1"/>
    </xf>
    <xf numFmtId="164" fontId="12" fillId="3" borderId="26" xfId="0" applyNumberFormat="1" applyFont="1" applyFill="1" applyBorder="1" applyAlignment="1" applyProtection="1">
      <alignment horizontal="right"/>
      <protection locked="0"/>
    </xf>
    <xf numFmtId="164" fontId="21" fillId="0" borderId="38" xfId="0" applyNumberFormat="1" applyFont="1" applyBorder="1"/>
    <xf numFmtId="164" fontId="8" fillId="0" borderId="39" xfId="21" applyNumberFormat="1" applyFont="1" applyBorder="1" applyAlignment="1">
      <alignment horizontal="right"/>
      <protection/>
    </xf>
    <xf numFmtId="164" fontId="8" fillId="0" borderId="31" xfId="21" applyNumberFormat="1" applyFont="1" applyBorder="1" applyAlignment="1">
      <alignment horizontal="right"/>
      <protection/>
    </xf>
    <xf numFmtId="0" fontId="9" fillId="0" borderId="14" xfId="0" applyFont="1" applyBorder="1" applyAlignment="1">
      <alignment wrapText="1"/>
    </xf>
    <xf numFmtId="164" fontId="8" fillId="0" borderId="40" xfId="21" applyNumberFormat="1" applyFont="1" applyBorder="1" applyAlignment="1">
      <alignment horizontal="right"/>
      <protection/>
    </xf>
    <xf numFmtId="0" fontId="8" fillId="0" borderId="19" xfId="0" applyFont="1" applyBorder="1"/>
    <xf numFmtId="14" fontId="15" fillId="0" borderId="31" xfId="0" applyNumberFormat="1" applyFont="1" applyBorder="1" applyAlignment="1">
      <alignment horizontal="right"/>
    </xf>
    <xf numFmtId="0" fontId="8" fillId="0" borderId="27" xfId="0" applyFont="1" applyBorder="1"/>
    <xf numFmtId="3" fontId="8" fillId="0" borderId="18" xfId="0" applyNumberFormat="1" applyFont="1" applyBorder="1" applyAlignment="1" applyProtection="1">
      <alignment vertical="center"/>
      <protection locked="0"/>
    </xf>
    <xf numFmtId="8" fontId="8" fillId="0" borderId="19" xfId="0" applyNumberFormat="1" applyFont="1" applyBorder="1" applyAlignment="1">
      <alignment horizontal="right" vertical="center"/>
    </xf>
    <xf numFmtId="0" fontId="8" fillId="0" borderId="23" xfId="0" applyFont="1" applyBorder="1" applyAlignment="1">
      <alignment vertical="center"/>
    </xf>
    <xf numFmtId="0" fontId="15" fillId="0" borderId="1" xfId="0" applyFont="1" applyBorder="1"/>
    <xf numFmtId="8" fontId="8" fillId="3" borderId="21" xfId="0" applyNumberFormat="1" applyFont="1" applyFill="1" applyBorder="1" applyProtection="1">
      <protection locked="0"/>
    </xf>
    <xf numFmtId="8" fontId="8" fillId="0" borderId="30" xfId="21" applyNumberFormat="1" applyFont="1" applyBorder="1" applyAlignment="1">
      <alignment horizontal="right"/>
      <protection/>
    </xf>
    <xf numFmtId="8" fontId="8" fillId="0" borderId="19" xfId="21" applyNumberFormat="1" applyFont="1" applyBorder="1" applyAlignment="1">
      <alignment horizontal="right"/>
      <protection/>
    </xf>
    <xf numFmtId="0" fontId="15" fillId="0" borderId="3" xfId="0" applyFont="1" applyBorder="1"/>
    <xf numFmtId="0" fontId="8" fillId="0" borderId="24" xfId="0" applyFont="1" applyBorder="1" applyProtection="1">
      <protection locked="0"/>
    </xf>
    <xf numFmtId="8" fontId="8" fillId="3" borderId="40" xfId="0" applyNumberFormat="1" applyFont="1" applyFill="1" applyBorder="1" applyProtection="1">
      <protection locked="0"/>
    </xf>
    <xf numFmtId="8" fontId="8" fillId="0" borderId="31" xfId="21" applyNumberFormat="1" applyFont="1" applyBorder="1" applyAlignment="1">
      <alignment horizontal="right"/>
      <protection/>
    </xf>
    <xf numFmtId="8" fontId="8" fillId="0" borderId="15" xfId="21" applyNumberFormat="1" applyFont="1" applyBorder="1" applyAlignment="1">
      <alignment horizontal="right"/>
      <protection/>
    </xf>
    <xf numFmtId="0" fontId="8" fillId="0" borderId="24" xfId="0" applyFont="1" applyBorder="1" applyAlignment="1" applyProtection="1">
      <alignment horizontal="right"/>
      <protection locked="0"/>
    </xf>
    <xf numFmtId="164" fontId="21" fillId="3" borderId="34" xfId="0" applyNumberFormat="1" applyFont="1" applyFill="1" applyBorder="1"/>
    <xf numFmtId="0" fontId="21" fillId="0" borderId="41" xfId="0" applyFont="1" applyBorder="1" applyAlignment="1">
      <alignment wrapText="1"/>
    </xf>
    <xf numFmtId="0" fontId="21" fillId="0" borderId="14" xfId="0" applyFont="1" applyBorder="1" applyAlignment="1">
      <alignment wrapText="1"/>
    </xf>
    <xf numFmtId="164" fontId="8" fillId="0" borderId="15" xfId="0" applyNumberFormat="1" applyFont="1" applyBorder="1"/>
    <xf numFmtId="164" fontId="8" fillId="0" borderId="19" xfId="0" applyNumberFormat="1" applyFont="1" applyBorder="1"/>
    <xf numFmtId="0" fontId="16" fillId="0" borderId="31" xfId="0" applyFont="1" applyBorder="1"/>
    <xf numFmtId="0" fontId="23" fillId="0" borderId="35" xfId="0" applyFont="1" applyBorder="1" applyAlignment="1">
      <alignment vertical="center" wrapText="1"/>
    </xf>
    <xf numFmtId="164" fontId="19" fillId="0" borderId="31" xfId="21" applyNumberFormat="1" applyFont="1" applyBorder="1" applyAlignment="1">
      <alignment horizontal="right"/>
      <protection/>
    </xf>
    <xf numFmtId="0" fontId="9" fillId="0" borderId="18" xfId="0" applyFont="1" applyBorder="1" applyAlignment="1">
      <alignment wrapText="1"/>
    </xf>
    <xf numFmtId="8" fontId="12" fillId="0" borderId="29" xfId="21" applyNumberFormat="1" applyFont="1" applyBorder="1" applyAlignment="1">
      <alignment horizontal="right"/>
      <protection/>
    </xf>
    <xf numFmtId="0" fontId="9" fillId="0" borderId="15" xfId="0" applyFont="1" applyBorder="1" applyAlignment="1">
      <alignment wrapText="1"/>
    </xf>
    <xf numFmtId="8" fontId="12" fillId="0" borderId="35" xfId="21" applyNumberFormat="1" applyFont="1" applyBorder="1" applyAlignment="1">
      <alignment horizontal="right"/>
      <protection/>
    </xf>
    <xf numFmtId="0" fontId="16" fillId="0" borderId="3" xfId="21" applyFont="1" applyBorder="1">
      <alignment/>
      <protection/>
    </xf>
    <xf numFmtId="164" fontId="8" fillId="0" borderId="35" xfId="21" applyNumberFormat="1" applyFont="1" applyBorder="1" applyAlignment="1">
      <alignment horizontal="right"/>
      <protection/>
    </xf>
    <xf numFmtId="0" fontId="9" fillId="0" borderId="22" xfId="0" applyFont="1" applyBorder="1" applyAlignment="1">
      <alignment wrapText="1"/>
    </xf>
    <xf numFmtId="0" fontId="9" fillId="0" borderId="0" xfId="0" applyFont="1" applyAlignment="1">
      <alignment vertical="top"/>
    </xf>
    <xf numFmtId="164" fontId="12" fillId="0" borderId="29" xfId="21" applyNumberFormat="1" applyFont="1" applyBorder="1" applyAlignment="1">
      <alignment horizontal="right"/>
      <protection/>
    </xf>
    <xf numFmtId="164" fontId="12" fillId="0" borderId="35" xfId="21" applyNumberFormat="1" applyFont="1" applyBorder="1" applyAlignment="1">
      <alignment horizontal="right"/>
      <protection/>
    </xf>
    <xf numFmtId="164" fontId="19" fillId="0" borderId="35" xfId="21" applyNumberFormat="1" applyFont="1" applyBorder="1" applyAlignment="1">
      <alignment horizontal="right"/>
      <protection/>
    </xf>
    <xf numFmtId="164" fontId="18" fillId="0" borderId="31" xfId="21" applyNumberFormat="1" applyFont="1" applyBorder="1" applyAlignment="1">
      <alignment horizontal="right"/>
      <protection/>
    </xf>
    <xf numFmtId="164" fontId="8" fillId="0" borderId="24" xfId="21" applyNumberFormat="1" applyFont="1" applyBorder="1" applyAlignment="1">
      <alignment horizontal="right"/>
      <protection/>
    </xf>
    <xf numFmtId="0" fontId="8" fillId="0" borderId="19" xfId="21" applyFont="1" applyBorder="1">
      <alignment/>
      <protection/>
    </xf>
    <xf numFmtId="0" fontId="8" fillId="0" borderId="18" xfId="21" applyFont="1" applyBorder="1" applyAlignment="1">
      <alignment wrapText="1"/>
      <protection/>
    </xf>
    <xf numFmtId="0" fontId="8" fillId="0" borderId="18" xfId="21" applyFont="1" applyBorder="1" applyAlignment="1">
      <alignment horizontal="right"/>
      <protection/>
    </xf>
    <xf numFmtId="3" fontId="8" fillId="0" borderId="18" xfId="21" applyNumberFormat="1" applyFont="1" applyBorder="1" applyAlignment="1" applyProtection="1">
      <alignment horizontal="right"/>
      <protection locked="0"/>
    </xf>
    <xf numFmtId="8" fontId="8" fillId="0" borderId="21" xfId="21" applyNumberFormat="1" applyFont="1" applyBorder="1" applyProtection="1">
      <alignment/>
      <protection locked="0"/>
    </xf>
    <xf numFmtId="14" fontId="8" fillId="0" borderId="30" xfId="21" applyNumberFormat="1" applyFont="1" applyBorder="1" applyAlignment="1">
      <alignment horizontal="right"/>
      <protection/>
    </xf>
    <xf numFmtId="8" fontId="8" fillId="0" borderId="20" xfId="21" applyNumberFormat="1" applyFont="1" applyBorder="1" applyAlignment="1">
      <alignment horizontal="right"/>
      <protection/>
    </xf>
    <xf numFmtId="164" fontId="8" fillId="0" borderId="19" xfId="21" applyNumberFormat="1" applyFont="1" applyBorder="1">
      <alignment/>
      <protection/>
    </xf>
    <xf numFmtId="0" fontId="8" fillId="0" borderId="42" xfId="21" applyFont="1" applyBorder="1" applyAlignment="1">
      <alignment wrapText="1"/>
      <protection/>
    </xf>
    <xf numFmtId="0" fontId="8" fillId="0" borderId="24" xfId="21" applyFont="1" applyBorder="1" applyAlignment="1">
      <alignment horizontal="right"/>
      <protection/>
    </xf>
    <xf numFmtId="3" fontId="8" fillId="0" borderId="24" xfId="21" applyNumberFormat="1" applyFont="1" applyBorder="1" applyAlignment="1" applyProtection="1">
      <alignment horizontal="right"/>
      <protection locked="0"/>
    </xf>
    <xf numFmtId="8" fontId="8" fillId="0" borderId="40" xfId="21" applyNumberFormat="1" applyFont="1" applyBorder="1" applyProtection="1">
      <alignment/>
      <protection locked="0"/>
    </xf>
    <xf numFmtId="14" fontId="8" fillId="0" borderId="31" xfId="21" applyNumberFormat="1" applyFont="1" applyBorder="1" applyAlignment="1">
      <alignment horizontal="center"/>
      <protection/>
    </xf>
    <xf numFmtId="8" fontId="8" fillId="0" borderId="15" xfId="21" applyNumberFormat="1" applyFont="1" applyBorder="1" applyAlignment="1">
      <alignment horizontal="center"/>
      <protection/>
    </xf>
    <xf numFmtId="8" fontId="8" fillId="0" borderId="42" xfId="21" applyNumberFormat="1" applyFont="1" applyBorder="1" applyAlignment="1">
      <alignment horizontal="right"/>
      <protection/>
    </xf>
    <xf numFmtId="164" fontId="8" fillId="0" borderId="15" xfId="21" applyNumberFormat="1" applyFont="1" applyBorder="1">
      <alignment/>
      <protection/>
    </xf>
    <xf numFmtId="0" fontId="16" fillId="0" borderId="0" xfId="21" applyFont="1">
      <alignment/>
      <protection/>
    </xf>
    <xf numFmtId="49" fontId="8" fillId="0" borderId="24" xfId="0" applyNumberFormat="1" applyFont="1" applyBorder="1" applyAlignment="1">
      <alignment horizontal="right"/>
    </xf>
    <xf numFmtId="14" fontId="8" fillId="0" borderId="31" xfId="21" applyNumberFormat="1" applyFont="1" applyBorder="1">
      <alignment/>
      <protection/>
    </xf>
    <xf numFmtId="164" fontId="15" fillId="0" borderId="22" xfId="21" applyNumberFormat="1" applyFont="1" applyBorder="1" applyAlignment="1" applyProtection="1">
      <alignment horizontal="right"/>
      <protection locked="0"/>
    </xf>
    <xf numFmtId="0" fontId="8" fillId="0" borderId="41" xfId="0" applyFont="1" applyBorder="1"/>
    <xf numFmtId="164" fontId="15" fillId="0" borderId="42" xfId="21" applyNumberFormat="1" applyFont="1" applyBorder="1" applyAlignment="1" applyProtection="1">
      <alignment horizontal="right"/>
      <protection locked="0"/>
    </xf>
    <xf numFmtId="0" fontId="8" fillId="0" borderId="4" xfId="21" applyFont="1" applyBorder="1" applyAlignment="1">
      <alignment wrapText="1"/>
      <protection/>
    </xf>
    <xf numFmtId="49" fontId="8" fillId="0" borderId="15" xfId="0" applyNumberFormat="1" applyFont="1" applyBorder="1" applyAlignment="1">
      <alignment horizontal="right"/>
    </xf>
    <xf numFmtId="3" fontId="8" fillId="0" borderId="15" xfId="21" applyNumberFormat="1" applyFont="1" applyBorder="1" applyAlignment="1" applyProtection="1">
      <alignment horizontal="right"/>
      <protection locked="0"/>
    </xf>
    <xf numFmtId="8" fontId="8" fillId="0" borderId="31" xfId="21" applyNumberFormat="1" applyFont="1" applyBorder="1" applyProtection="1">
      <alignment/>
      <protection locked="0"/>
    </xf>
    <xf numFmtId="164" fontId="15" fillId="0" borderId="4" xfId="21" applyNumberFormat="1" applyFont="1" applyBorder="1" applyAlignment="1" applyProtection="1">
      <alignment horizontal="right"/>
      <protection locked="0"/>
    </xf>
    <xf numFmtId="0" fontId="8" fillId="0" borderId="7" xfId="21" applyFont="1" applyBorder="1" applyAlignment="1">
      <alignment horizontal="left"/>
      <protection/>
    </xf>
    <xf numFmtId="0" fontId="8" fillId="0" borderId="27" xfId="21" applyFont="1" applyBorder="1">
      <alignment/>
      <protection/>
    </xf>
    <xf numFmtId="0" fontId="12" fillId="0" borderId="26" xfId="21" applyFont="1" applyBorder="1">
      <alignment/>
      <protection/>
    </xf>
    <xf numFmtId="0" fontId="8" fillId="0" borderId="27" xfId="21" applyFont="1" applyBorder="1" applyAlignment="1">
      <alignment horizontal="right"/>
      <protection/>
    </xf>
    <xf numFmtId="3" fontId="12" fillId="0" borderId="27" xfId="21" applyNumberFormat="1" applyFont="1" applyBorder="1" applyAlignment="1" applyProtection="1">
      <alignment horizontal="right"/>
      <protection locked="0"/>
    </xf>
    <xf numFmtId="8" fontId="12" fillId="0" borderId="28" xfId="21" applyNumberFormat="1" applyFont="1" applyBorder="1" applyProtection="1">
      <alignment/>
      <protection locked="0"/>
    </xf>
    <xf numFmtId="164" fontId="8" fillId="0" borderId="32" xfId="21" applyNumberFormat="1" applyFont="1" applyBorder="1">
      <alignment/>
      <protection/>
    </xf>
    <xf numFmtId="8" fontId="12" fillId="0" borderId="27" xfId="21" applyNumberFormat="1" applyFont="1" applyBorder="1" applyAlignment="1">
      <alignment horizontal="right"/>
      <protection/>
    </xf>
    <xf numFmtId="164" fontId="12" fillId="0" borderId="26" xfId="21" applyNumberFormat="1" applyFont="1" applyBorder="1" applyAlignment="1" applyProtection="1">
      <alignment horizontal="right"/>
      <protection locked="0"/>
    </xf>
    <xf numFmtId="164" fontId="12" fillId="0" borderId="27" xfId="21" applyNumberFormat="1" applyFont="1" applyBorder="1">
      <alignment/>
      <protection/>
    </xf>
    <xf numFmtId="164" fontId="12" fillId="0" borderId="43" xfId="21" applyNumberFormat="1" applyFont="1" applyBorder="1">
      <alignment/>
      <protection/>
    </xf>
    <xf numFmtId="0" fontId="8" fillId="0" borderId="0" xfId="21" applyFont="1">
      <alignment/>
      <protection/>
    </xf>
    <xf numFmtId="0" fontId="8" fillId="0" borderId="42" xfId="21" applyFont="1" applyBorder="1">
      <alignment/>
      <protection/>
    </xf>
    <xf numFmtId="8" fontId="8" fillId="0" borderId="24" xfId="21" applyNumberFormat="1" applyFont="1" applyBorder="1" applyAlignment="1">
      <alignment horizontal="center"/>
      <protection/>
    </xf>
    <xf numFmtId="0" fontId="20" fillId="0" borderId="0" xfId="21" applyFont="1">
      <alignment/>
      <protection/>
    </xf>
    <xf numFmtId="0" fontId="12" fillId="0" borderId="44" xfId="21" applyFont="1" applyBorder="1">
      <alignment/>
      <protection/>
    </xf>
    <xf numFmtId="0" fontId="8" fillId="0" borderId="41" xfId="21" applyFont="1" applyBorder="1" applyAlignment="1">
      <alignment horizontal="right"/>
      <protection/>
    </xf>
    <xf numFmtId="3" fontId="12" fillId="0" borderId="41" xfId="21" applyNumberFormat="1" applyFont="1" applyBorder="1" applyAlignment="1" applyProtection="1">
      <alignment horizontal="right"/>
      <protection locked="0"/>
    </xf>
    <xf numFmtId="8" fontId="12" fillId="0" borderId="45" xfId="21" applyNumberFormat="1" applyFont="1" applyBorder="1" applyProtection="1">
      <alignment/>
      <protection locked="0"/>
    </xf>
    <xf numFmtId="8" fontId="12" fillId="0" borderId="4" xfId="21" applyNumberFormat="1" applyFont="1" applyBorder="1" applyAlignment="1">
      <alignment horizontal="right"/>
      <protection/>
    </xf>
    <xf numFmtId="164" fontId="12" fillId="0" borderId="41" xfId="21" applyNumberFormat="1" applyFont="1" applyBorder="1" applyAlignment="1" applyProtection="1">
      <alignment horizontal="right"/>
      <protection locked="0"/>
    </xf>
    <xf numFmtId="164" fontId="12" fillId="0" borderId="41" xfId="21" applyNumberFormat="1" applyFont="1" applyBorder="1">
      <alignment/>
      <protection/>
    </xf>
    <xf numFmtId="164" fontId="12" fillId="0" borderId="46" xfId="21" applyNumberFormat="1" applyFont="1" applyBorder="1">
      <alignment/>
      <protection/>
    </xf>
    <xf numFmtId="0" fontId="20" fillId="0" borderId="8" xfId="21" applyFont="1" applyBorder="1">
      <alignment/>
      <protection/>
    </xf>
    <xf numFmtId="8" fontId="12" fillId="0" borderId="25" xfId="21" applyNumberFormat="1" applyFont="1" applyBorder="1" applyAlignment="1">
      <alignment horizontal="right"/>
      <protection/>
    </xf>
    <xf numFmtId="164" fontId="12" fillId="0" borderId="27" xfId="21" applyNumberFormat="1" applyFont="1" applyBorder="1" applyAlignment="1" applyProtection="1">
      <alignment horizontal="right"/>
      <protection locked="0"/>
    </xf>
    <xf numFmtId="0" fontId="8" fillId="0" borderId="41" xfId="21" applyFont="1" applyBorder="1">
      <alignment/>
      <protection/>
    </xf>
    <xf numFmtId="0" fontId="8" fillId="0" borderId="16" xfId="21" applyFont="1" applyBorder="1">
      <alignment/>
      <protection/>
    </xf>
    <xf numFmtId="0" fontId="20" fillId="0" borderId="10" xfId="21" applyFont="1" applyBorder="1">
      <alignment/>
      <protection/>
    </xf>
    <xf numFmtId="0" fontId="8" fillId="0" borderId="10" xfId="21" applyFont="1" applyBorder="1" applyAlignment="1">
      <alignment horizontal="left"/>
      <protection/>
    </xf>
    <xf numFmtId="0" fontId="8" fillId="0" borderId="10" xfId="21" applyFont="1" applyBorder="1">
      <alignment/>
      <protection/>
    </xf>
    <xf numFmtId="0" fontId="8" fillId="0" borderId="10" xfId="21" applyFont="1" applyBorder="1" applyAlignment="1">
      <alignment horizontal="right"/>
      <protection/>
    </xf>
    <xf numFmtId="3" fontId="12" fillId="0" borderId="10" xfId="21" applyNumberFormat="1" applyFont="1" applyBorder="1" applyAlignment="1" applyProtection="1">
      <alignment horizontal="right"/>
      <protection locked="0"/>
    </xf>
    <xf numFmtId="8" fontId="12" fillId="0" borderId="10" xfId="21" applyNumberFormat="1" applyFont="1" applyBorder="1" applyProtection="1">
      <alignment/>
      <protection locked="0"/>
    </xf>
    <xf numFmtId="164" fontId="8" fillId="0" borderId="10" xfId="21" applyNumberFormat="1" applyFont="1" applyBorder="1">
      <alignment/>
      <protection/>
    </xf>
    <xf numFmtId="8" fontId="12" fillId="0" borderId="10" xfId="21" applyNumberFormat="1" applyFont="1" applyBorder="1" applyAlignment="1">
      <alignment horizontal="center"/>
      <protection/>
    </xf>
    <xf numFmtId="164" fontId="12" fillId="0" borderId="10" xfId="21" applyNumberFormat="1" applyFont="1" applyBorder="1" applyAlignment="1" applyProtection="1">
      <alignment horizontal="right"/>
      <protection locked="0"/>
    </xf>
    <xf numFmtId="164" fontId="12" fillId="0" borderId="12" xfId="21" applyNumberFormat="1" applyFont="1" applyBorder="1">
      <alignment/>
      <protection/>
    </xf>
    <xf numFmtId="164" fontId="12" fillId="0" borderId="13" xfId="21" applyNumberFormat="1" applyFont="1" applyBorder="1">
      <alignment/>
      <protection/>
    </xf>
    <xf numFmtId="8" fontId="8" fillId="0" borderId="24" xfId="21" applyNumberFormat="1" applyFont="1" applyBorder="1" applyAlignment="1">
      <alignment horizontal="right"/>
      <protection/>
    </xf>
    <xf numFmtId="0" fontId="9" fillId="0" borderId="26" xfId="0" applyFont="1" applyBorder="1" applyAlignment="1">
      <alignment wrapText="1"/>
    </xf>
    <xf numFmtId="8" fontId="12" fillId="3" borderId="28" xfId="0" applyNumberFormat="1" applyFont="1" applyFill="1" applyBorder="1" applyProtection="1">
      <protection locked="0"/>
    </xf>
    <xf numFmtId="8" fontId="12" fillId="0" borderId="27" xfId="0" applyNumberFormat="1" applyFont="1" applyBorder="1" applyProtection="1">
      <protection locked="0"/>
    </xf>
    <xf numFmtId="14" fontId="8" fillId="0" borderId="19" xfId="21" applyNumberFormat="1" applyFont="1" applyBorder="1">
      <alignment/>
      <protection/>
    </xf>
    <xf numFmtId="164" fontId="8" fillId="0" borderId="35" xfId="0" applyNumberFormat="1" applyFont="1" applyBorder="1"/>
    <xf numFmtId="14" fontId="8" fillId="0" borderId="30" xfId="21" applyNumberFormat="1" applyFont="1" applyBorder="1">
      <alignment/>
      <protection/>
    </xf>
    <xf numFmtId="164" fontId="8" fillId="0" borderId="31" xfId="21" applyNumberFormat="1" applyFont="1" applyBorder="1">
      <alignment/>
      <protection/>
    </xf>
    <xf numFmtId="8" fontId="12" fillId="3" borderId="24" xfId="21" applyNumberFormat="1" applyFont="1" applyFill="1" applyBorder="1" applyAlignment="1">
      <alignment horizontal="right"/>
      <protection/>
    </xf>
    <xf numFmtId="8" fontId="12" fillId="0" borderId="7" xfId="21" applyNumberFormat="1" applyFont="1" applyBorder="1" applyAlignment="1">
      <alignment horizontal="right"/>
      <protection/>
    </xf>
    <xf numFmtId="0" fontId="8" fillId="0" borderId="47" xfId="21" applyFont="1" applyBorder="1">
      <alignment/>
      <protection/>
    </xf>
    <xf numFmtId="8" fontId="8" fillId="3" borderId="19" xfId="21" applyNumberFormat="1" applyFont="1" applyFill="1" applyBorder="1" applyAlignment="1">
      <alignment horizontal="right"/>
      <protection/>
    </xf>
    <xf numFmtId="164" fontId="8" fillId="0" borderId="30" xfId="21" applyNumberFormat="1" applyFont="1" applyBorder="1">
      <alignment/>
      <protection/>
    </xf>
    <xf numFmtId="164" fontId="12" fillId="0" borderId="48" xfId="21" applyNumberFormat="1" applyFont="1" applyBorder="1" applyAlignment="1">
      <alignment horizontal="right"/>
      <protection/>
    </xf>
    <xf numFmtId="0" fontId="8" fillId="3" borderId="3" xfId="21" applyFont="1" applyFill="1" applyBorder="1">
      <alignment/>
      <protection/>
    </xf>
    <xf numFmtId="8" fontId="8" fillId="3" borderId="15" xfId="21" applyNumberFormat="1" applyFont="1" applyFill="1" applyBorder="1" applyAlignment="1">
      <alignment horizontal="center"/>
      <protection/>
    </xf>
    <xf numFmtId="164" fontId="19" fillId="0" borderId="15" xfId="0" applyNumberFormat="1" applyFont="1" applyBorder="1"/>
    <xf numFmtId="164" fontId="12" fillId="0" borderId="49" xfId="21" applyNumberFormat="1" applyFont="1" applyBorder="1" applyAlignment="1">
      <alignment horizontal="right"/>
      <protection/>
    </xf>
    <xf numFmtId="0" fontId="26" fillId="0" borderId="42" xfId="21" applyFont="1" applyBorder="1">
      <alignment/>
      <protection/>
    </xf>
    <xf numFmtId="164" fontId="19" fillId="0" borderId="49" xfId="21" applyNumberFormat="1" applyFont="1" applyBorder="1" applyAlignment="1">
      <alignment horizontal="right"/>
      <protection/>
    </xf>
    <xf numFmtId="8" fontId="8" fillId="3" borderId="24" xfId="21" applyNumberFormat="1" applyFont="1" applyFill="1" applyBorder="1" applyAlignment="1">
      <alignment horizontal="center"/>
      <protection/>
    </xf>
    <xf numFmtId="0" fontId="8" fillId="3" borderId="6" xfId="21" applyFont="1" applyFill="1" applyBorder="1">
      <alignment/>
      <protection/>
    </xf>
    <xf numFmtId="8" fontId="12" fillId="3" borderId="7" xfId="21" applyNumberFormat="1" applyFont="1" applyFill="1" applyBorder="1" applyAlignment="1">
      <alignment horizontal="right"/>
      <protection/>
    </xf>
    <xf numFmtId="164" fontId="12" fillId="0" borderId="28" xfId="21" applyNumberFormat="1" applyFont="1" applyBorder="1">
      <alignment/>
      <protection/>
    </xf>
    <xf numFmtId="164" fontId="12" fillId="0" borderId="50" xfId="21" applyNumberFormat="1" applyFont="1" applyBorder="1">
      <alignment/>
      <protection/>
    </xf>
    <xf numFmtId="164" fontId="21" fillId="0" borderId="38" xfId="0" applyNumberFormat="1" applyFont="1" applyBorder="1" applyAlignment="1">
      <alignment horizontal="right"/>
    </xf>
    <xf numFmtId="0" fontId="8" fillId="0" borderId="22" xfId="0" applyFont="1" applyBorder="1" applyAlignment="1">
      <alignment vertical="center" wrapText="1"/>
    </xf>
    <xf numFmtId="0" fontId="23" fillId="0" borderId="35" xfId="0" applyFont="1" applyBorder="1" applyAlignment="1">
      <alignment horizontal="justify" wrapText="1"/>
    </xf>
    <xf numFmtId="0" fontId="22" fillId="0" borderId="25" xfId="0" applyFont="1" applyBorder="1" applyAlignment="1">
      <alignment vertical="top"/>
    </xf>
    <xf numFmtId="164" fontId="12" fillId="0" borderId="7" xfId="0" applyNumberFormat="1" applyFont="1" applyBorder="1" applyAlignment="1">
      <alignment horizontal="right"/>
    </xf>
    <xf numFmtId="164" fontId="12" fillId="3" borderId="7" xfId="0" applyNumberFormat="1" applyFont="1" applyFill="1" applyBorder="1" applyAlignment="1">
      <alignment horizontal="right"/>
    </xf>
    <xf numFmtId="164" fontId="12" fillId="0" borderId="33" xfId="0" applyNumberFormat="1" applyFont="1" applyBorder="1" applyAlignment="1">
      <alignment horizontal="right"/>
    </xf>
    <xf numFmtId="0" fontId="9" fillId="0" borderId="1" xfId="21" applyFont="1" applyBorder="1">
      <alignment/>
      <protection/>
    </xf>
    <xf numFmtId="8" fontId="18" fillId="0" borderId="30" xfId="21" applyNumberFormat="1" applyFont="1" applyBorder="1" applyAlignment="1">
      <alignment horizontal="left" wrapText="1"/>
      <protection/>
    </xf>
    <xf numFmtId="164" fontId="27" fillId="0" borderId="31" xfId="21" applyNumberFormat="1" applyFont="1" applyBorder="1" applyAlignment="1">
      <alignment horizontal="right"/>
      <protection/>
    </xf>
    <xf numFmtId="0" fontId="8" fillId="0" borderId="1" xfId="21" applyFont="1" applyBorder="1" applyAlignment="1">
      <alignment vertical="center"/>
      <protection/>
    </xf>
    <xf numFmtId="0" fontId="8" fillId="0" borderId="2" xfId="21" applyFont="1" applyBorder="1" applyAlignment="1">
      <alignment vertical="center"/>
      <protection/>
    </xf>
    <xf numFmtId="0" fontId="8" fillId="0" borderId="18" xfId="0" applyFont="1" applyBorder="1" applyAlignment="1" applyProtection="1">
      <alignment vertical="center"/>
      <protection locked="0"/>
    </xf>
    <xf numFmtId="8" fontId="8" fillId="0" borderId="30" xfId="21" applyNumberFormat="1" applyFont="1" applyBorder="1" applyAlignment="1">
      <alignment horizontal="right" vertical="center"/>
      <protection/>
    </xf>
    <xf numFmtId="8" fontId="12" fillId="0" borderId="29" xfId="21" applyNumberFormat="1" applyFont="1" applyBorder="1" applyAlignment="1">
      <alignment horizontal="right" vertical="center" wrapText="1"/>
      <protection/>
    </xf>
    <xf numFmtId="0" fontId="15" fillId="0" borderId="30" xfId="0" applyFont="1" applyBorder="1"/>
    <xf numFmtId="0" fontId="15" fillId="0" borderId="31" xfId="0" applyFont="1" applyBorder="1"/>
    <xf numFmtId="0" fontId="20" fillId="0" borderId="32" xfId="21" applyFont="1" applyBorder="1">
      <alignment/>
      <protection/>
    </xf>
    <xf numFmtId="0" fontId="8" fillId="0" borderId="4" xfId="21" applyFont="1" applyBorder="1" applyAlignment="1">
      <alignment vertical="center"/>
      <protection/>
    </xf>
    <xf numFmtId="0" fontId="8" fillId="0" borderId="14" xfId="0" applyFont="1" applyBorder="1" applyAlignment="1">
      <alignment vertical="center"/>
    </xf>
    <xf numFmtId="164" fontId="8" fillId="0" borderId="31" xfId="21" applyNumberFormat="1" applyFont="1" applyBorder="1" applyAlignment="1">
      <alignment horizontal="right" vertical="center"/>
      <protection/>
    </xf>
    <xf numFmtId="0" fontId="8" fillId="0" borderId="4" xfId="21" applyFont="1" applyBorder="1" applyAlignment="1">
      <alignment horizontal="left" vertical="center"/>
      <protection/>
    </xf>
    <xf numFmtId="0" fontId="8" fillId="0" borderId="24" xfId="0" applyFont="1" applyBorder="1" applyAlignment="1">
      <alignment vertical="center"/>
    </xf>
    <xf numFmtId="164" fontId="8" fillId="0" borderId="40" xfId="21" applyNumberFormat="1" applyFont="1" applyBorder="1" applyAlignment="1">
      <alignment horizontal="right" vertical="center"/>
      <protection/>
    </xf>
    <xf numFmtId="164" fontId="8" fillId="0" borderId="39" xfId="21" applyNumberFormat="1" applyFont="1" applyBorder="1" applyAlignment="1">
      <alignment horizontal="right" vertical="center"/>
      <protection/>
    </xf>
    <xf numFmtId="0" fontId="20" fillId="0" borderId="7" xfId="21" applyFont="1" applyBorder="1" applyAlignment="1">
      <alignment vertical="center"/>
      <protection/>
    </xf>
    <xf numFmtId="0" fontId="8" fillId="0" borderId="25" xfId="21" applyFont="1" applyBorder="1" applyAlignment="1">
      <alignment horizontal="left" vertical="center"/>
      <protection/>
    </xf>
    <xf numFmtId="0" fontId="12" fillId="0" borderId="27" xfId="21" applyFont="1" applyBorder="1" applyAlignment="1">
      <alignment vertical="center"/>
      <protection/>
    </xf>
    <xf numFmtId="164" fontId="8" fillId="0" borderId="32" xfId="21" applyNumberFormat="1" applyFont="1" applyBorder="1" applyAlignment="1">
      <alignment horizontal="right" vertical="center"/>
      <protection/>
    </xf>
    <xf numFmtId="164" fontId="12" fillId="3" borderId="7" xfId="0" applyNumberFormat="1" applyFont="1" applyFill="1" applyBorder="1" applyAlignment="1">
      <alignment vertical="center"/>
    </xf>
    <xf numFmtId="0" fontId="9" fillId="0" borderId="18" xfId="0" applyFont="1" applyBorder="1" applyAlignment="1">
      <alignment horizontal="left" vertical="center"/>
    </xf>
    <xf numFmtId="0" fontId="21" fillId="0" borderId="14" xfId="0" applyFont="1" applyBorder="1" applyAlignment="1">
      <alignment horizontal="left" vertical="center"/>
    </xf>
    <xf numFmtId="0" fontId="9" fillId="0" borderId="22" xfId="0" applyFont="1" applyBorder="1" applyAlignment="1">
      <alignment horizontal="left" vertical="center"/>
    </xf>
    <xf numFmtId="0" fontId="22" fillId="0" borderId="26" xfId="0" applyFont="1" applyBorder="1" applyAlignment="1">
      <alignment horizontal="left" vertical="center"/>
    </xf>
    <xf numFmtId="0" fontId="12" fillId="0" borderId="27" xfId="21" applyFont="1" applyBorder="1" applyAlignment="1">
      <alignment horizontal="left" vertical="center"/>
      <protection/>
    </xf>
    <xf numFmtId="8" fontId="8" fillId="0" borderId="19" xfId="21" applyNumberFormat="1" applyFont="1" applyBorder="1" applyAlignment="1">
      <alignment horizontal="right" vertical="center"/>
      <protection/>
    </xf>
    <xf numFmtId="0" fontId="8" fillId="0" borderId="14" xfId="0" applyFont="1" applyBorder="1" applyAlignment="1">
      <alignment horizontal="left" vertical="center"/>
    </xf>
    <xf numFmtId="164" fontId="8" fillId="0" borderId="15" xfId="21" applyNumberFormat="1" applyFont="1" applyBorder="1" applyAlignment="1">
      <alignment horizontal="right" vertical="center"/>
      <protection/>
    </xf>
    <xf numFmtId="0" fontId="8" fillId="0" borderId="44" xfId="0" applyFont="1" applyBorder="1" applyAlignment="1">
      <alignment horizontal="left" vertical="center" wrapText="1"/>
    </xf>
    <xf numFmtId="0" fontId="21" fillId="0" borderId="41" xfId="0" applyFont="1" applyBorder="1" applyAlignment="1">
      <alignment horizontal="left" vertical="center"/>
    </xf>
    <xf numFmtId="0" fontId="8" fillId="0" borderId="41" xfId="0" applyFont="1" applyBorder="1" applyAlignment="1" applyProtection="1">
      <alignment horizontal="right" vertical="center"/>
      <protection locked="0"/>
    </xf>
    <xf numFmtId="0" fontId="8" fillId="0" borderId="41" xfId="0" applyFont="1" applyBorder="1" applyAlignment="1" applyProtection="1">
      <alignment vertical="center"/>
      <protection locked="0"/>
    </xf>
    <xf numFmtId="0" fontId="8" fillId="0" borderId="45" xfId="0" applyFont="1" applyBorder="1" applyAlignment="1">
      <alignment vertical="center"/>
    </xf>
    <xf numFmtId="164" fontId="21" fillId="0" borderId="51" xfId="0" applyNumberFormat="1" applyFont="1" applyBorder="1" applyAlignment="1">
      <alignment vertical="center"/>
    </xf>
    <xf numFmtId="164" fontId="8" fillId="0" borderId="24" xfId="21" applyNumberFormat="1" applyFont="1" applyBorder="1" applyAlignment="1">
      <alignment horizontal="right" vertical="center"/>
      <protection/>
    </xf>
    <xf numFmtId="0" fontId="23" fillId="0" borderId="39" xfId="0" applyFont="1" applyBorder="1" applyAlignment="1">
      <alignment vertical="center" wrapText="1"/>
    </xf>
    <xf numFmtId="3" fontId="8" fillId="0" borderId="18" xfId="0" applyNumberFormat="1" applyFont="1" applyBorder="1" applyProtection="1">
      <protection locked="0"/>
    </xf>
    <xf numFmtId="0" fontId="8" fillId="0" borderId="2" xfId="21" applyFont="1" applyBorder="1" applyAlignment="1">
      <alignment horizontal="left" vertical="center"/>
      <protection/>
    </xf>
    <xf numFmtId="0" fontId="8" fillId="0" borderId="18" xfId="0" applyFont="1" applyBorder="1" applyAlignment="1" applyProtection="1">
      <alignment horizontal="left" vertical="center"/>
      <protection locked="0"/>
    </xf>
    <xf numFmtId="14" fontId="15" fillId="0" borderId="30" xfId="0" applyNumberFormat="1" applyFont="1" applyBorder="1" applyAlignment="1">
      <alignment vertical="center"/>
    </xf>
    <xf numFmtId="8" fontId="8" fillId="0" borderId="19" xfId="0" applyNumberFormat="1" applyFont="1" applyBorder="1" applyAlignment="1">
      <alignment vertical="center"/>
    </xf>
    <xf numFmtId="8" fontId="8" fillId="0" borderId="30" xfId="21" applyNumberFormat="1" applyFont="1" applyBorder="1" applyAlignment="1">
      <alignment vertical="center"/>
      <protection/>
    </xf>
    <xf numFmtId="0" fontId="8" fillId="0" borderId="14" xfId="0" applyFont="1" applyBorder="1" applyAlignment="1" applyProtection="1">
      <alignment horizontal="left" vertical="center"/>
      <protection locked="0"/>
    </xf>
    <xf numFmtId="14" fontId="15" fillId="0" borderId="31" xfId="0" applyNumberFormat="1" applyFont="1" applyBorder="1" applyAlignment="1">
      <alignment vertical="center"/>
    </xf>
    <xf numFmtId="164" fontId="8" fillId="0" borderId="31" xfId="21" applyNumberFormat="1" applyFont="1" applyBorder="1" applyAlignment="1">
      <alignment vertical="center"/>
      <protection/>
    </xf>
    <xf numFmtId="164" fontId="19" fillId="0" borderId="31" xfId="21" applyNumberFormat="1" applyFont="1" applyBorder="1" applyAlignment="1">
      <alignment vertical="center"/>
      <protection/>
    </xf>
    <xf numFmtId="164" fontId="8" fillId="0" borderId="40" xfId="21" applyNumberFormat="1" applyFont="1" applyBorder="1" applyAlignment="1">
      <alignment vertical="center"/>
      <protection/>
    </xf>
    <xf numFmtId="0" fontId="8" fillId="0" borderId="27" xfId="0" applyFont="1" applyBorder="1" applyAlignment="1">
      <alignment horizontal="left" vertical="center"/>
    </xf>
    <xf numFmtId="3" fontId="12" fillId="0" borderId="27" xfId="0" applyNumberFormat="1" applyFont="1" applyBorder="1" applyAlignment="1" applyProtection="1">
      <alignment vertical="center"/>
      <protection locked="0"/>
    </xf>
    <xf numFmtId="164" fontId="8" fillId="0" borderId="32" xfId="21" applyNumberFormat="1" applyFont="1" applyBorder="1" applyAlignment="1">
      <alignment vertical="center"/>
      <protection/>
    </xf>
    <xf numFmtId="164" fontId="12" fillId="0" borderId="26" xfId="0" applyNumberFormat="1" applyFont="1" applyBorder="1" applyAlignment="1" applyProtection="1">
      <alignment vertical="center"/>
      <protection locked="0"/>
    </xf>
    <xf numFmtId="0" fontId="8" fillId="0" borderId="47" xfId="21" applyFont="1" applyBorder="1" applyAlignment="1">
      <alignment wrapText="1"/>
      <protection/>
    </xf>
    <xf numFmtId="0" fontId="8" fillId="0" borderId="18" xfId="0" applyFont="1" applyBorder="1" applyAlignment="1">
      <alignment wrapText="1"/>
    </xf>
    <xf numFmtId="14" fontId="8" fillId="3" borderId="30" xfId="21" applyNumberFormat="1" applyFont="1" applyFill="1" applyBorder="1" applyAlignment="1">
      <alignment horizontal="right"/>
      <protection/>
    </xf>
    <xf numFmtId="164" fontId="8" fillId="0" borderId="20" xfId="21" applyNumberFormat="1" applyFont="1" applyBorder="1" applyAlignment="1">
      <alignment horizontal="right"/>
      <protection/>
    </xf>
    <xf numFmtId="14" fontId="8" fillId="3" borderId="31" xfId="21" applyNumberFormat="1" applyFont="1" applyFill="1" applyBorder="1" applyAlignment="1">
      <alignment horizontal="center"/>
      <protection/>
    </xf>
    <xf numFmtId="164" fontId="8" fillId="0" borderId="42" xfId="21" applyNumberFormat="1" applyFont="1" applyBorder="1" applyAlignment="1">
      <alignment horizontal="right"/>
      <protection/>
    </xf>
    <xf numFmtId="14" fontId="8" fillId="3" borderId="31" xfId="21" applyNumberFormat="1" applyFont="1" applyFill="1" applyBorder="1">
      <alignment/>
      <protection/>
    </xf>
    <xf numFmtId="0" fontId="8" fillId="3" borderId="27" xfId="21" applyFont="1" applyFill="1" applyBorder="1">
      <alignment/>
      <protection/>
    </xf>
    <xf numFmtId="164" fontId="8" fillId="3" borderId="15" xfId="21" applyNumberFormat="1" applyFont="1" applyFill="1" applyBorder="1">
      <alignment/>
      <protection/>
    </xf>
    <xf numFmtId="8" fontId="12" fillId="3" borderId="4" xfId="21" applyNumberFormat="1" applyFont="1" applyFill="1" applyBorder="1" applyAlignment="1">
      <alignment horizontal="right"/>
      <protection/>
    </xf>
    <xf numFmtId="14" fontId="9" fillId="3" borderId="30" xfId="21" applyNumberFormat="1" applyFont="1" applyFill="1" applyBorder="1" applyAlignment="1">
      <alignment horizontal="right"/>
      <protection/>
    </xf>
    <xf numFmtId="14" fontId="9" fillId="3" borderId="31" xfId="21" applyNumberFormat="1" applyFont="1" applyFill="1" applyBorder="1" applyAlignment="1">
      <alignment horizontal="center"/>
      <protection/>
    </xf>
    <xf numFmtId="14" fontId="9" fillId="3" borderId="31" xfId="21" applyNumberFormat="1" applyFont="1" applyFill="1" applyBorder="1">
      <alignment/>
      <protection/>
    </xf>
    <xf numFmtId="0" fontId="20" fillId="3" borderId="8" xfId="21" applyFont="1" applyFill="1" applyBorder="1">
      <alignment/>
      <protection/>
    </xf>
    <xf numFmtId="0" fontId="8" fillId="3" borderId="7" xfId="21" applyFont="1" applyFill="1" applyBorder="1" applyAlignment="1">
      <alignment horizontal="left"/>
      <protection/>
    </xf>
    <xf numFmtId="0" fontId="12" fillId="3" borderId="26" xfId="21" applyFont="1" applyFill="1" applyBorder="1">
      <alignment/>
      <protection/>
    </xf>
    <xf numFmtId="0" fontId="8" fillId="3" borderId="27" xfId="21" applyFont="1" applyFill="1" applyBorder="1" applyAlignment="1">
      <alignment horizontal="right"/>
      <protection/>
    </xf>
    <xf numFmtId="3" fontId="12" fillId="3" borderId="27" xfId="21" applyNumberFormat="1" applyFont="1" applyFill="1" applyBorder="1" applyAlignment="1" applyProtection="1">
      <alignment horizontal="right"/>
      <protection locked="0"/>
    </xf>
    <xf numFmtId="8" fontId="12" fillId="3" borderId="28" xfId="21" applyNumberFormat="1" applyFont="1" applyFill="1" applyBorder="1" applyProtection="1">
      <alignment/>
      <protection locked="0"/>
    </xf>
    <xf numFmtId="164" fontId="9" fillId="3" borderId="7" xfId="21" applyNumberFormat="1" applyFont="1" applyFill="1" applyBorder="1">
      <alignment/>
      <protection/>
    </xf>
    <xf numFmtId="8" fontId="12" fillId="3" borderId="25" xfId="21" applyNumberFormat="1" applyFont="1" applyFill="1" applyBorder="1" applyAlignment="1">
      <alignment horizontal="right"/>
      <protection/>
    </xf>
    <xf numFmtId="164" fontId="12" fillId="3" borderId="27" xfId="21" applyNumberFormat="1" applyFont="1" applyFill="1" applyBorder="1" applyAlignment="1" applyProtection="1">
      <alignment horizontal="right"/>
      <protection locked="0"/>
    </xf>
    <xf numFmtId="164" fontId="12" fillId="3" borderId="27" xfId="21" applyNumberFormat="1" applyFont="1" applyFill="1" applyBorder="1">
      <alignment/>
      <protection/>
    </xf>
    <xf numFmtId="164" fontId="12" fillId="3" borderId="43" xfId="21" applyNumberFormat="1" applyFont="1" applyFill="1" applyBorder="1">
      <alignment/>
      <protection/>
    </xf>
    <xf numFmtId="14" fontId="9" fillId="3" borderId="31" xfId="21" applyNumberFormat="1" applyFont="1" applyFill="1" applyBorder="1" applyAlignment="1">
      <alignment horizontal="right"/>
      <protection/>
    </xf>
    <xf numFmtId="164" fontId="9" fillId="3" borderId="15" xfId="21" applyNumberFormat="1" applyFont="1" applyFill="1" applyBorder="1">
      <alignment/>
      <protection/>
    </xf>
    <xf numFmtId="0" fontId="8" fillId="0" borderId="14" xfId="0" applyFont="1" applyBorder="1" applyAlignment="1">
      <alignment horizontal="left"/>
    </xf>
    <xf numFmtId="164" fontId="8" fillId="0" borderId="22" xfId="21" applyNumberFormat="1" applyFont="1" applyBorder="1" applyAlignment="1" applyProtection="1">
      <alignment horizontal="right"/>
      <protection locked="0"/>
    </xf>
    <xf numFmtId="164" fontId="8" fillId="0" borderId="42" xfId="21" applyNumberFormat="1" applyFont="1" applyBorder="1" applyAlignment="1" applyProtection="1">
      <alignment horizontal="right"/>
      <protection locked="0"/>
    </xf>
    <xf numFmtId="14" fontId="9" fillId="0" borderId="31" xfId="21" applyNumberFormat="1" applyFont="1" applyBorder="1">
      <alignment/>
      <protection/>
    </xf>
    <xf numFmtId="14" fontId="9" fillId="0" borderId="31" xfId="21" applyNumberFormat="1" applyFont="1" applyBorder="1" applyAlignment="1">
      <alignment horizontal="center"/>
      <protection/>
    </xf>
    <xf numFmtId="0" fontId="8" fillId="0" borderId="0" xfId="21" applyFont="1" applyAlignment="1">
      <alignment wrapText="1"/>
      <protection/>
    </xf>
    <xf numFmtId="0" fontId="12" fillId="0" borderId="42" xfId="21" applyFont="1" applyBorder="1">
      <alignment/>
      <protection/>
    </xf>
    <xf numFmtId="0" fontId="8" fillId="0" borderId="14" xfId="21" applyFont="1" applyBorder="1">
      <alignment/>
      <protection/>
    </xf>
    <xf numFmtId="0" fontId="8" fillId="0" borderId="8" xfId="21" applyFont="1" applyBorder="1" applyAlignment="1">
      <alignment wrapText="1"/>
      <protection/>
    </xf>
    <xf numFmtId="164" fontId="9" fillId="0" borderId="7" xfId="21" applyNumberFormat="1" applyFont="1" applyBorder="1">
      <alignment/>
      <protection/>
    </xf>
    <xf numFmtId="14" fontId="9" fillId="0" borderId="31" xfId="21" applyNumberFormat="1" applyFont="1" applyBorder="1" applyAlignment="1">
      <alignment horizontal="right"/>
      <protection/>
    </xf>
    <xf numFmtId="164" fontId="25" fillId="0" borderId="35" xfId="21" applyNumberFormat="1" applyFont="1" applyBorder="1" applyAlignment="1">
      <alignment horizontal="right"/>
      <protection/>
    </xf>
    <xf numFmtId="3" fontId="12" fillId="0" borderId="12" xfId="21" applyNumberFormat="1" applyFont="1" applyBorder="1" applyAlignment="1" applyProtection="1">
      <alignment horizontal="right"/>
      <protection locked="0"/>
    </xf>
    <xf numFmtId="8" fontId="12" fillId="0" borderId="12" xfId="21" applyNumberFormat="1" applyFont="1" applyBorder="1" applyProtection="1">
      <alignment/>
      <protection locked="0"/>
    </xf>
    <xf numFmtId="164" fontId="9" fillId="0" borderId="12" xfId="21" applyNumberFormat="1" applyFont="1" applyBorder="1">
      <alignment/>
      <protection/>
    </xf>
    <xf numFmtId="164" fontId="12" fillId="0" borderId="10" xfId="21" applyNumberFormat="1" applyFont="1" applyBorder="1">
      <alignment/>
      <protection/>
    </xf>
    <xf numFmtId="8" fontId="12" fillId="0" borderId="26" xfId="21" applyNumberFormat="1" applyFont="1" applyBorder="1" applyAlignment="1">
      <alignment horizontal="right"/>
      <protection/>
    </xf>
    <xf numFmtId="14" fontId="8" fillId="0" borderId="31" xfId="21" applyNumberFormat="1" applyFont="1" applyBorder="1" applyAlignment="1">
      <alignment horizontal="right"/>
      <protection/>
    </xf>
    <xf numFmtId="3" fontId="12" fillId="0" borderId="13" xfId="21" applyNumberFormat="1" applyFont="1" applyBorder="1">
      <alignment/>
      <protection/>
    </xf>
    <xf numFmtId="164" fontId="8" fillId="0" borderId="12" xfId="21" applyNumberFormat="1" applyFont="1" applyBorder="1">
      <alignment/>
      <protection/>
    </xf>
    <xf numFmtId="0" fontId="9" fillId="0" borderId="22" xfId="0" applyFont="1" applyBorder="1" applyAlignment="1">
      <alignment vertical="top" wrapText="1"/>
    </xf>
    <xf numFmtId="0" fontId="8" fillId="0" borderId="2" xfId="0" applyFont="1" applyBorder="1"/>
    <xf numFmtId="164" fontId="12" fillId="3" borderId="15" xfId="0" applyNumberFormat="1" applyFont="1" applyFill="1" applyBorder="1" applyAlignment="1">
      <alignment horizontal="right" wrapText="1"/>
    </xf>
    <xf numFmtId="8" fontId="12" fillId="3" borderId="7" xfId="0" applyNumberFormat="1" applyFont="1" applyFill="1" applyBorder="1" applyAlignment="1" applyProtection="1">
      <alignment horizontal="right"/>
      <protection locked="0"/>
    </xf>
    <xf numFmtId="164" fontId="10" fillId="0" borderId="13" xfId="0" applyNumberFormat="1" applyFont="1" applyBorder="1" applyAlignment="1">
      <alignment vertical="center"/>
    </xf>
    <xf numFmtId="0" fontId="2" fillId="0" borderId="0" xfId="0" applyFont="1"/>
    <xf numFmtId="0" fontId="31" fillId="0" borderId="0" xfId="0" applyFont="1"/>
    <xf numFmtId="0" fontId="31" fillId="0" borderId="0" xfId="0" applyFont="1" applyAlignment="1">
      <alignment vertical="center"/>
    </xf>
    <xf numFmtId="0" fontId="8" fillId="0" borderId="41" xfId="0" applyFont="1"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8" fillId="0" borderId="41" xfId="0" applyFont="1" applyBorder="1" applyAlignment="1" applyProtection="1">
      <alignment horizontal="right" wrapText="1"/>
      <protection locked="0"/>
    </xf>
    <xf numFmtId="0" fontId="0" fillId="0" borderId="15" xfId="0" applyBorder="1" applyAlignment="1">
      <alignment horizontal="right" wrapText="1"/>
    </xf>
    <xf numFmtId="0" fontId="0" fillId="0" borderId="24" xfId="0" applyBorder="1" applyAlignment="1">
      <alignment horizontal="right" wrapText="1"/>
    </xf>
    <xf numFmtId="4" fontId="8" fillId="0" borderId="41" xfId="0" applyNumberFormat="1" applyFont="1" applyBorder="1" applyAlignment="1" applyProtection="1">
      <alignment horizontal="right" vertical="center" wrapText="1"/>
      <protection locked="0"/>
    </xf>
    <xf numFmtId="0" fontId="0" fillId="0" borderId="15" xfId="0" applyBorder="1" applyAlignment="1">
      <alignment horizontal="right" vertical="center" wrapText="1"/>
    </xf>
    <xf numFmtId="0" fontId="0" fillId="0" borderId="24" xfId="0" applyBorder="1" applyAlignment="1">
      <alignment horizontal="right" vertical="center" wrapText="1"/>
    </xf>
    <xf numFmtId="8" fontId="8" fillId="0" borderId="41" xfId="0" applyNumberFormat="1" applyFont="1" applyBorder="1" applyAlignment="1" applyProtection="1">
      <alignment wrapText="1"/>
      <protection locked="0"/>
    </xf>
    <xf numFmtId="0" fontId="0" fillId="0" borderId="15" xfId="0" applyBorder="1" applyAlignment="1">
      <alignment wrapText="1"/>
    </xf>
    <xf numFmtId="0" fontId="0" fillId="0" borderId="24" xfId="0" applyBorder="1" applyAlignment="1">
      <alignment wrapText="1"/>
    </xf>
    <xf numFmtId="0" fontId="8" fillId="0" borderId="41" xfId="0" applyFont="1" applyBorder="1" applyAlignment="1" applyProtection="1">
      <alignment wrapText="1"/>
      <protection locked="0"/>
    </xf>
    <xf numFmtId="0" fontId="12" fillId="0" borderId="0" xfId="0" applyFont="1" applyAlignment="1">
      <alignment horizontal="justify" vertical="center" wrapText="1"/>
    </xf>
    <xf numFmtId="0" fontId="7" fillId="2" borderId="21" xfId="0" applyFont="1" applyFill="1" applyBorder="1" applyAlignment="1">
      <alignment horizontal="center"/>
    </xf>
    <xf numFmtId="0" fontId="7" fillId="2" borderId="38" xfId="0" applyFont="1" applyFill="1" applyBorder="1" applyAlignment="1">
      <alignment horizontal="center"/>
    </xf>
    <xf numFmtId="0" fontId="7" fillId="2" borderId="20" xfId="0" applyFont="1" applyFill="1" applyBorder="1" applyAlignment="1">
      <alignment horizontal="center"/>
    </xf>
    <xf numFmtId="0" fontId="7" fillId="2" borderId="30" xfId="0" applyFont="1" applyFill="1" applyBorder="1" applyAlignment="1">
      <alignment horizontal="center"/>
    </xf>
    <xf numFmtId="0" fontId="7" fillId="2" borderId="2" xfId="0" applyFont="1" applyFill="1" applyBorder="1" applyAlignment="1">
      <alignment horizontal="center"/>
    </xf>
    <xf numFmtId="0" fontId="7" fillId="2" borderId="47" xfId="0" applyFont="1" applyFill="1" applyBorder="1" applyAlignment="1">
      <alignment horizontal="center"/>
    </xf>
    <xf numFmtId="0" fontId="7" fillId="2" borderId="31" xfId="0" applyFont="1" applyFill="1" applyBorder="1" applyAlignment="1">
      <alignment horizontal="center"/>
    </xf>
    <xf numFmtId="0" fontId="7" fillId="2" borderId="0" xfId="0" applyFont="1" applyFill="1" applyAlignment="1">
      <alignment horizontal="center"/>
    </xf>
    <xf numFmtId="0" fontId="7" fillId="2" borderId="29"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3" xfId="0" applyFont="1" applyBorder="1" applyAlignment="1">
      <alignment horizontal="center" vertical="center" wrapText="1"/>
    </xf>
    <xf numFmtId="0" fontId="7" fillId="2" borderId="41" xfId="0" applyFont="1" applyFill="1" applyBorder="1" applyAlignment="1">
      <alignment horizontal="center" vertical="top" wrapText="1"/>
    </xf>
    <xf numFmtId="0" fontId="11" fillId="0" borderId="15" xfId="0" applyFont="1" applyBorder="1" applyAlignment="1">
      <alignment horizontal="center" vertical="top"/>
    </xf>
    <xf numFmtId="0" fontId="11" fillId="0" borderId="7" xfId="0" applyFont="1" applyBorder="1" applyAlignment="1">
      <alignment horizontal="center" vertical="top"/>
    </xf>
    <xf numFmtId="0" fontId="11" fillId="0" borderId="15" xfId="0" applyFont="1" applyBorder="1" applyAlignment="1">
      <alignment horizontal="center" vertical="top" wrapText="1"/>
    </xf>
    <xf numFmtId="0" fontId="11" fillId="0" borderId="7" xfId="0" applyFont="1" applyBorder="1" applyAlignment="1">
      <alignment horizontal="center" vertical="top" wrapText="1"/>
    </xf>
    <xf numFmtId="164" fontId="7" fillId="2" borderId="41" xfId="0" applyNumberFormat="1" applyFont="1" applyFill="1" applyBorder="1" applyAlignment="1">
      <alignment horizontal="center" vertical="top" wrapText="1"/>
    </xf>
    <xf numFmtId="0" fontId="0" fillId="0" borderId="15" xfId="0" applyBorder="1" applyAlignment="1">
      <alignment horizontal="center" vertical="top"/>
    </xf>
    <xf numFmtId="0" fontId="0" fillId="0" borderId="7" xfId="0" applyBorder="1" applyAlignment="1">
      <alignment horizontal="center" vertical="top"/>
    </xf>
    <xf numFmtId="0" fontId="9" fillId="0" borderId="19" xfId="0" applyFont="1" applyBorder="1" applyAlignment="1" applyProtection="1">
      <alignment vertical="center" wrapText="1"/>
      <protection locked="0"/>
    </xf>
    <xf numFmtId="0" fontId="8" fillId="0" borderId="0" xfId="0" applyFont="1" applyAlignment="1">
      <alignment horizontal="justify" vertical="center" wrapText="1"/>
    </xf>
    <xf numFmtId="0" fontId="8" fillId="0" borderId="0" xfId="0" applyFont="1" applyAlignment="1">
      <alignment horizontal="left" vertical="top" wrapText="1"/>
    </xf>
    <xf numFmtId="0" fontId="0" fillId="0" borderId="0" xfId="0" applyAlignment="1">
      <alignment horizontal="left" vertical="top" wrapText="1"/>
    </xf>
    <xf numFmtId="164" fontId="21" fillId="0" borderId="41" xfId="0" applyNumberFormat="1" applyFont="1" applyBorder="1" applyAlignment="1">
      <alignment vertical="center" wrapText="1"/>
    </xf>
    <xf numFmtId="0" fontId="8" fillId="0" borderId="47" xfId="0" applyFont="1" applyBorder="1" applyAlignment="1">
      <alignment horizontal="justify" vertical="center" wrapText="1"/>
    </xf>
    <xf numFmtId="0" fontId="21" fillId="0" borderId="41" xfId="0" applyFont="1" applyBorder="1" applyAlignment="1">
      <alignment vertical="center" wrapText="1"/>
    </xf>
    <xf numFmtId="0" fontId="21" fillId="0" borderId="24" xfId="0" applyFont="1" applyBorder="1" applyAlignment="1">
      <alignment vertical="center" wrapText="1"/>
    </xf>
    <xf numFmtId="0" fontId="21" fillId="0" borderId="41" xfId="0" applyFont="1" applyBorder="1" applyAlignment="1">
      <alignment horizontal="right" vertical="center" wrapText="1"/>
    </xf>
    <xf numFmtId="0" fontId="21" fillId="0" borderId="24" xfId="0" applyFont="1" applyBorder="1" applyAlignment="1">
      <alignment horizontal="right" vertical="center" wrapText="1"/>
    </xf>
    <xf numFmtId="164" fontId="21" fillId="3" borderId="41" xfId="0" applyNumberFormat="1" applyFont="1" applyFill="1" applyBorder="1" applyAlignment="1">
      <alignment vertical="center" wrapText="1"/>
    </xf>
    <xf numFmtId="164" fontId="21" fillId="3" borderId="24" xfId="0" applyNumberFormat="1" applyFont="1" applyFill="1" applyBorder="1" applyAlignment="1">
      <alignment vertical="center" wrapText="1"/>
    </xf>
    <xf numFmtId="0" fontId="8" fillId="0" borderId="8" xfId="0" applyFont="1" applyBorder="1" applyAlignment="1">
      <alignment horizontal="left" vertical="top" wrapText="1"/>
    </xf>
    <xf numFmtId="164" fontId="25" fillId="0" borderId="19" xfId="21" applyNumberFormat="1" applyFont="1" applyBorder="1" applyAlignment="1">
      <alignment horizontal="left" vertical="center" wrapText="1"/>
      <protection/>
    </xf>
    <xf numFmtId="0" fontId="28" fillId="0" borderId="15" xfId="0" applyFont="1" applyBorder="1" applyAlignment="1">
      <alignment vertical="center" wrapText="1"/>
    </xf>
    <xf numFmtId="8" fontId="12" fillId="0" borderId="29" xfId="21" applyNumberFormat="1" applyFont="1" applyBorder="1" applyAlignment="1">
      <alignment horizontal="right" vertical="top" wrapText="1"/>
      <protection/>
    </xf>
    <xf numFmtId="0" fontId="29" fillId="0" borderId="35" xfId="0" applyFont="1" applyBorder="1" applyAlignment="1">
      <alignment horizontal="right" vertical="top" wrapText="1"/>
    </xf>
    <xf numFmtId="0" fontId="0" fillId="0" borderId="8" xfId="0" applyBorder="1" applyAlignment="1">
      <alignment horizontal="left" vertical="top" wrapText="1"/>
    </xf>
    <xf numFmtId="0" fontId="18" fillId="0" borderId="0" xfId="0" applyFont="1" applyAlignment="1">
      <alignment horizontal="justify" vertical="center" wrapText="1"/>
    </xf>
    <xf numFmtId="0" fontId="24" fillId="0" borderId="8" xfId="0" applyFont="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ální 3" xfId="20"/>
    <cellStyle name="normální_List1" xfId="21"/>
    <cellStyle name="Normální 2"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4"/>
  <sheetViews>
    <sheetView tabSelected="1" view="pageBreakPreview" zoomScaleSheetLayoutView="100" workbookViewId="0" topLeftCell="A1">
      <selection activeCell="M3" sqref="M3"/>
    </sheetView>
  </sheetViews>
  <sheetFormatPr defaultColWidth="9.140625" defaultRowHeight="15"/>
  <cols>
    <col min="1" max="1" width="3.57421875" style="0" customWidth="1"/>
    <col min="2" max="2" width="11.57421875" style="0" customWidth="1"/>
    <col min="3" max="3" width="18.140625" style="0" customWidth="1"/>
    <col min="4" max="4" width="27.57421875" style="0" customWidth="1"/>
    <col min="5" max="5" width="16.8515625" style="0" customWidth="1"/>
    <col min="6" max="6" width="18.7109375" style="0" customWidth="1"/>
    <col min="7" max="7" width="7.7109375" style="0" customWidth="1"/>
    <col min="8" max="8" width="17.140625" style="0" customWidth="1"/>
    <col min="9" max="9" width="11.140625" style="0" customWidth="1"/>
    <col min="10" max="10" width="15.57421875" style="0" customWidth="1"/>
    <col min="11" max="11" width="18.7109375" style="0" customWidth="1"/>
    <col min="12" max="12" width="19.140625" style="0" customWidth="1"/>
    <col min="13" max="14" width="19.00390625" style="0" customWidth="1"/>
    <col min="15" max="15" width="1.1484375" style="0" customWidth="1"/>
  </cols>
  <sheetData>
    <row r="1" ht="15.75">
      <c r="M1" s="370" t="s">
        <v>305</v>
      </c>
    </row>
    <row r="2" ht="15" customHeight="1">
      <c r="M2" s="370" t="s">
        <v>306</v>
      </c>
    </row>
    <row r="3" ht="15">
      <c r="M3" s="371" t="s">
        <v>307</v>
      </c>
    </row>
    <row r="4" spans="1:14" s="6" customFormat="1" ht="32.25" customHeight="1">
      <c r="A4" s="385" t="s">
        <v>47</v>
      </c>
      <c r="B4" s="385"/>
      <c r="C4" s="385"/>
      <c r="D4" s="385"/>
      <c r="E4" s="385"/>
      <c r="F4" s="385"/>
      <c r="G4" s="385"/>
      <c r="H4" s="385"/>
      <c r="I4" s="385"/>
      <c r="J4" s="385"/>
      <c r="K4" s="385"/>
      <c r="L4" s="385"/>
      <c r="M4" s="385"/>
      <c r="N4" s="385"/>
    </row>
    <row r="5" spans="1:14" ht="13.5" customHeight="1" thickBot="1">
      <c r="A5" s="1"/>
      <c r="B5" s="1"/>
      <c r="C5" s="1"/>
      <c r="D5" s="1"/>
      <c r="E5" s="1"/>
      <c r="F5" s="2"/>
      <c r="G5" s="1"/>
      <c r="H5" s="3"/>
      <c r="I5" s="1"/>
      <c r="J5" s="3"/>
      <c r="K5" s="1"/>
      <c r="L5" s="1"/>
      <c r="M5" s="3"/>
      <c r="N5" s="4"/>
    </row>
    <row r="6" spans="1:14" s="7" customFormat="1" ht="10.5">
      <c r="A6" s="8" t="s">
        <v>0</v>
      </c>
      <c r="B6" s="30" t="s">
        <v>1</v>
      </c>
      <c r="C6" s="30" t="s">
        <v>2</v>
      </c>
      <c r="D6" s="30" t="s">
        <v>3</v>
      </c>
      <c r="E6" s="386" t="s">
        <v>4</v>
      </c>
      <c r="F6" s="387"/>
      <c r="G6" s="388"/>
      <c r="H6" s="9" t="s">
        <v>5</v>
      </c>
      <c r="I6" s="389" t="s">
        <v>6</v>
      </c>
      <c r="J6" s="390"/>
      <c r="K6" s="389" t="s">
        <v>7</v>
      </c>
      <c r="L6" s="391"/>
      <c r="M6" s="391"/>
      <c r="N6" s="394" t="s">
        <v>23</v>
      </c>
    </row>
    <row r="7" spans="1:14" s="7" customFormat="1" ht="10.5">
      <c r="A7" s="10" t="s">
        <v>8</v>
      </c>
      <c r="B7" s="11" t="s">
        <v>9</v>
      </c>
      <c r="C7" s="11" t="s">
        <v>10</v>
      </c>
      <c r="D7" s="11" t="s">
        <v>11</v>
      </c>
      <c r="E7" s="11" t="s">
        <v>12</v>
      </c>
      <c r="F7" s="12" t="s">
        <v>13</v>
      </c>
      <c r="G7" s="11" t="s">
        <v>14</v>
      </c>
      <c r="H7" s="13" t="s">
        <v>15</v>
      </c>
      <c r="I7" s="14"/>
      <c r="J7" s="15"/>
      <c r="K7" s="392"/>
      <c r="L7" s="393"/>
      <c r="M7" s="393"/>
      <c r="N7" s="395"/>
    </row>
    <row r="8" spans="1:14" s="7" customFormat="1" ht="11.25" customHeight="1">
      <c r="A8" s="10"/>
      <c r="B8" s="11"/>
      <c r="C8" s="16" t="s">
        <v>16</v>
      </c>
      <c r="D8" s="11"/>
      <c r="E8" s="11" t="s">
        <v>17</v>
      </c>
      <c r="F8" s="12" t="s">
        <v>1</v>
      </c>
      <c r="G8" s="11" t="s">
        <v>31</v>
      </c>
      <c r="H8" s="13" t="s">
        <v>18</v>
      </c>
      <c r="I8" s="11" t="s">
        <v>29</v>
      </c>
      <c r="J8" s="17" t="s">
        <v>19</v>
      </c>
      <c r="K8" s="397" t="s">
        <v>32</v>
      </c>
      <c r="L8" s="397" t="s">
        <v>30</v>
      </c>
      <c r="M8" s="402" t="s">
        <v>298</v>
      </c>
      <c r="N8" s="395"/>
    </row>
    <row r="9" spans="1:14" s="7" customFormat="1" ht="10.5">
      <c r="A9" s="18"/>
      <c r="B9" s="11"/>
      <c r="C9" s="16" t="s">
        <v>20</v>
      </c>
      <c r="D9" s="11"/>
      <c r="E9" s="11"/>
      <c r="F9" s="12"/>
      <c r="G9" s="12" t="s">
        <v>21</v>
      </c>
      <c r="H9" s="13"/>
      <c r="I9" s="11" t="s">
        <v>28</v>
      </c>
      <c r="J9" s="17"/>
      <c r="K9" s="400"/>
      <c r="L9" s="398"/>
      <c r="M9" s="403"/>
      <c r="N9" s="395"/>
    </row>
    <row r="10" spans="1:14" s="7" customFormat="1" ht="27" customHeight="1" thickBot="1">
      <c r="A10" s="19"/>
      <c r="B10" s="20"/>
      <c r="C10" s="21"/>
      <c r="D10" s="20"/>
      <c r="E10" s="20"/>
      <c r="F10" s="22"/>
      <c r="G10" s="20"/>
      <c r="H10" s="23"/>
      <c r="I10" s="20"/>
      <c r="J10" s="24"/>
      <c r="K10" s="401"/>
      <c r="L10" s="399"/>
      <c r="M10" s="404"/>
      <c r="N10" s="396"/>
    </row>
    <row r="11" spans="1:14" s="7" customFormat="1" ht="11.25" thickBot="1">
      <c r="A11" s="25">
        <v>1</v>
      </c>
      <c r="B11" s="26">
        <v>2</v>
      </c>
      <c r="C11" s="27">
        <v>3</v>
      </c>
      <c r="D11" s="27">
        <v>4</v>
      </c>
      <c r="E11" s="27">
        <v>5</v>
      </c>
      <c r="F11" s="27">
        <v>6</v>
      </c>
      <c r="G11" s="27">
        <v>7</v>
      </c>
      <c r="H11" s="27">
        <v>8</v>
      </c>
      <c r="I11" s="27">
        <v>9</v>
      </c>
      <c r="J11" s="27">
        <v>10</v>
      </c>
      <c r="K11" s="28">
        <v>11</v>
      </c>
      <c r="L11" s="28">
        <v>12</v>
      </c>
      <c r="M11" s="28">
        <v>13</v>
      </c>
      <c r="N11" s="29">
        <v>14</v>
      </c>
    </row>
    <row r="12" ht="10.5" customHeight="1" thickBot="1"/>
    <row r="13" spans="1:14" s="5" customFormat="1" ht="15" customHeight="1">
      <c r="A13" s="40">
        <v>1</v>
      </c>
      <c r="B13" s="49" t="s">
        <v>48</v>
      </c>
      <c r="C13" s="166" t="s">
        <v>49</v>
      </c>
      <c r="D13" s="113" t="s">
        <v>50</v>
      </c>
      <c r="E13" s="167" t="s">
        <v>25</v>
      </c>
      <c r="F13" s="168" t="s">
        <v>51</v>
      </c>
      <c r="G13" s="169">
        <v>19</v>
      </c>
      <c r="H13" s="170">
        <v>552</v>
      </c>
      <c r="I13" s="236">
        <v>34169</v>
      </c>
      <c r="J13" s="149">
        <v>1500</v>
      </c>
      <c r="K13" s="172">
        <v>17786.28</v>
      </c>
      <c r="L13" s="173"/>
      <c r="M13" s="149"/>
      <c r="N13" s="161"/>
    </row>
    <row r="14" spans="1:14" s="5" customFormat="1" ht="15" customHeight="1">
      <c r="A14" s="109"/>
      <c r="B14" s="55"/>
      <c r="C14" s="117" t="s">
        <v>49</v>
      </c>
      <c r="D14" s="116" t="s">
        <v>52</v>
      </c>
      <c r="E14" s="372" t="s">
        <v>44</v>
      </c>
      <c r="F14" s="375"/>
      <c r="G14" s="384"/>
      <c r="H14" s="381"/>
      <c r="I14" s="181"/>
      <c r="J14" s="148"/>
      <c r="K14" s="378">
        <v>-14229.28</v>
      </c>
      <c r="L14" s="181"/>
      <c r="M14" s="148"/>
      <c r="N14" s="162"/>
    </row>
    <row r="15" spans="1:14" s="5" customFormat="1" ht="15" customHeight="1">
      <c r="A15" s="109"/>
      <c r="B15" s="46"/>
      <c r="C15" s="117" t="s">
        <v>33</v>
      </c>
      <c r="D15" s="31" t="s">
        <v>53</v>
      </c>
      <c r="E15" s="373"/>
      <c r="F15" s="376"/>
      <c r="G15" s="382"/>
      <c r="H15" s="382"/>
      <c r="I15" s="184"/>
      <c r="J15" s="179"/>
      <c r="K15" s="379"/>
      <c r="L15" s="181"/>
      <c r="M15" s="148"/>
      <c r="N15" s="163"/>
    </row>
    <row r="16" spans="1:14" s="5" customFormat="1" ht="15" customHeight="1">
      <c r="A16" s="109"/>
      <c r="B16" s="55"/>
      <c r="C16" s="32">
        <v>1028</v>
      </c>
      <c r="D16" s="31" t="s">
        <v>54</v>
      </c>
      <c r="E16" s="374"/>
      <c r="F16" s="377"/>
      <c r="G16" s="383"/>
      <c r="H16" s="383"/>
      <c r="I16" s="178"/>
      <c r="J16" s="179"/>
      <c r="K16" s="380"/>
      <c r="L16" s="181"/>
      <c r="M16" s="148"/>
      <c r="N16" s="162"/>
    </row>
    <row r="17" spans="1:14" s="5" customFormat="1" ht="15" customHeight="1">
      <c r="A17" s="109"/>
      <c r="B17" s="55"/>
      <c r="C17" s="32"/>
      <c r="D17" s="186" t="s">
        <v>55</v>
      </c>
      <c r="E17" s="188"/>
      <c r="F17" s="189"/>
      <c r="G17" s="190"/>
      <c r="H17" s="191"/>
      <c r="I17" s="178"/>
      <c r="J17" s="206"/>
      <c r="K17" s="192"/>
      <c r="L17" s="181"/>
      <c r="M17" s="148"/>
      <c r="N17" s="162"/>
    </row>
    <row r="18" spans="1:14" s="5" customFormat="1" ht="15" customHeight="1" thickBot="1">
      <c r="A18" s="111"/>
      <c r="B18" s="112"/>
      <c r="C18" s="193"/>
      <c r="D18" s="186"/>
      <c r="E18" s="195" t="s">
        <v>22</v>
      </c>
      <c r="F18" s="196"/>
      <c r="G18" s="197">
        <f>SUM(G13:G16)</f>
        <v>19</v>
      </c>
      <c r="H18" s="198">
        <f>SUM(H13:H16)</f>
        <v>552</v>
      </c>
      <c r="I18" s="181"/>
      <c r="J18" s="212">
        <f>SUM(J13:J17)</f>
        <v>1500</v>
      </c>
      <c r="K18" s="201">
        <f>SUM(K13:K17)</f>
        <v>3556.999999999998</v>
      </c>
      <c r="L18" s="202">
        <v>3557</v>
      </c>
      <c r="M18" s="202">
        <v>27436</v>
      </c>
      <c r="N18" s="203">
        <v>31000</v>
      </c>
    </row>
    <row r="19" spans="1:14" s="5" customFormat="1" ht="15" customHeight="1">
      <c r="A19" s="40">
        <v>2</v>
      </c>
      <c r="B19" s="49" t="s">
        <v>56</v>
      </c>
      <c r="C19" s="166" t="s">
        <v>49</v>
      </c>
      <c r="D19" s="113" t="s">
        <v>50</v>
      </c>
      <c r="E19" s="167" t="s">
        <v>25</v>
      </c>
      <c r="F19" s="168" t="s">
        <v>57</v>
      </c>
      <c r="G19" s="169">
        <v>19</v>
      </c>
      <c r="H19" s="170">
        <v>552</v>
      </c>
      <c r="I19" s="236">
        <v>34169</v>
      </c>
      <c r="J19" s="149">
        <v>1500</v>
      </c>
      <c r="K19" s="172">
        <v>17786.28</v>
      </c>
      <c r="L19" s="173"/>
      <c r="M19" s="149"/>
      <c r="N19" s="161"/>
    </row>
    <row r="20" spans="1:14" s="5" customFormat="1" ht="15" customHeight="1">
      <c r="A20" s="109"/>
      <c r="B20" s="55"/>
      <c r="C20" s="117" t="s">
        <v>49</v>
      </c>
      <c r="D20" s="116" t="s">
        <v>58</v>
      </c>
      <c r="E20" s="372" t="s">
        <v>44</v>
      </c>
      <c r="F20" s="375"/>
      <c r="G20" s="384"/>
      <c r="H20" s="381"/>
      <c r="I20" s="181"/>
      <c r="J20" s="148"/>
      <c r="K20" s="378">
        <v>-14229.28</v>
      </c>
      <c r="L20" s="181"/>
      <c r="M20" s="148"/>
      <c r="N20" s="162"/>
    </row>
    <row r="21" spans="1:14" s="5" customFormat="1" ht="15" customHeight="1">
      <c r="A21" s="42"/>
      <c r="B21" s="204"/>
      <c r="C21" s="117" t="s">
        <v>33</v>
      </c>
      <c r="D21" s="31" t="s">
        <v>59</v>
      </c>
      <c r="E21" s="373"/>
      <c r="F21" s="376"/>
      <c r="G21" s="382"/>
      <c r="H21" s="382"/>
      <c r="I21" s="184"/>
      <c r="J21" s="179"/>
      <c r="K21" s="379"/>
      <c r="L21" s="181"/>
      <c r="M21" s="148"/>
      <c r="N21" s="162"/>
    </row>
    <row r="22" spans="1:14" s="5" customFormat="1" ht="15" customHeight="1">
      <c r="A22" s="42"/>
      <c r="B22" s="204"/>
      <c r="C22" s="32">
        <v>1028</v>
      </c>
      <c r="D22" s="31" t="s">
        <v>60</v>
      </c>
      <c r="E22" s="374"/>
      <c r="F22" s="377"/>
      <c r="G22" s="383"/>
      <c r="H22" s="383"/>
      <c r="I22" s="178"/>
      <c r="J22" s="179"/>
      <c r="K22" s="380"/>
      <c r="L22" s="181"/>
      <c r="M22" s="148"/>
      <c r="N22" s="162"/>
    </row>
    <row r="23" spans="1:14" s="5" customFormat="1" ht="15" customHeight="1">
      <c r="A23" s="42"/>
      <c r="B23" s="204"/>
      <c r="C23" s="32"/>
      <c r="D23" s="186" t="s">
        <v>55</v>
      </c>
      <c r="E23" s="205"/>
      <c r="F23" s="183"/>
      <c r="G23" s="176"/>
      <c r="H23" s="177"/>
      <c r="I23" s="178"/>
      <c r="J23" s="206"/>
      <c r="K23" s="187"/>
      <c r="L23" s="181"/>
      <c r="M23" s="148"/>
      <c r="N23" s="237"/>
    </row>
    <row r="24" spans="1:14" s="5" customFormat="1" ht="15" customHeight="1" thickBot="1">
      <c r="A24" s="42"/>
      <c r="B24" s="207"/>
      <c r="C24" s="32"/>
      <c r="D24" s="194"/>
      <c r="E24" s="208" t="s">
        <v>22</v>
      </c>
      <c r="F24" s="209"/>
      <c r="G24" s="210">
        <f>SUM(G19:G23)</f>
        <v>19</v>
      </c>
      <c r="H24" s="211">
        <f>SUM(H19:H23)</f>
        <v>552</v>
      </c>
      <c r="I24" s="181"/>
      <c r="J24" s="200">
        <f>SUM(J19:J23)</f>
        <v>1500</v>
      </c>
      <c r="K24" s="213">
        <f>SUM(K19:K23)</f>
        <v>3556.999999999998</v>
      </c>
      <c r="L24" s="214">
        <v>3557</v>
      </c>
      <c r="M24" s="214">
        <v>27436</v>
      </c>
      <c r="N24" s="215">
        <v>31000</v>
      </c>
    </row>
    <row r="25" spans="1:14" s="5" customFormat="1" ht="15" customHeight="1">
      <c r="A25" s="40">
        <v>3</v>
      </c>
      <c r="B25" s="49" t="s">
        <v>61</v>
      </c>
      <c r="C25" s="166" t="s">
        <v>49</v>
      </c>
      <c r="D25" s="113" t="s">
        <v>50</v>
      </c>
      <c r="E25" s="167" t="s">
        <v>25</v>
      </c>
      <c r="F25" s="168" t="s">
        <v>62</v>
      </c>
      <c r="G25" s="169">
        <v>19</v>
      </c>
      <c r="H25" s="170">
        <v>552</v>
      </c>
      <c r="I25" s="238">
        <v>34467</v>
      </c>
      <c r="J25" s="148">
        <v>1500</v>
      </c>
      <c r="K25" s="172">
        <v>17786.28</v>
      </c>
      <c r="L25" s="173"/>
      <c r="M25" s="149"/>
      <c r="N25" s="161"/>
    </row>
    <row r="26" spans="1:14" s="5" customFormat="1" ht="15" customHeight="1">
      <c r="A26" s="109"/>
      <c r="B26" s="55"/>
      <c r="C26" s="117" t="s">
        <v>49</v>
      </c>
      <c r="D26" s="116" t="s">
        <v>63</v>
      </c>
      <c r="E26" s="372" t="s">
        <v>44</v>
      </c>
      <c r="F26" s="375"/>
      <c r="G26" s="384"/>
      <c r="H26" s="381"/>
      <c r="I26" s="181"/>
      <c r="J26" s="148"/>
      <c r="K26" s="378">
        <v>-14229.28</v>
      </c>
      <c r="L26" s="181"/>
      <c r="M26" s="148"/>
      <c r="N26" s="162"/>
    </row>
    <row r="27" spans="1:14" s="5" customFormat="1" ht="15" customHeight="1">
      <c r="A27" s="42"/>
      <c r="B27" s="204"/>
      <c r="C27" s="117" t="s">
        <v>33</v>
      </c>
      <c r="D27" s="31" t="s">
        <v>64</v>
      </c>
      <c r="E27" s="373"/>
      <c r="F27" s="376"/>
      <c r="G27" s="382"/>
      <c r="H27" s="382"/>
      <c r="I27" s="184"/>
      <c r="J27" s="179"/>
      <c r="K27" s="379"/>
      <c r="L27" s="181"/>
      <c r="M27" s="148"/>
      <c r="N27" s="162"/>
    </row>
    <row r="28" spans="1:14" s="5" customFormat="1" ht="15" customHeight="1">
      <c r="A28" s="42"/>
      <c r="B28" s="204"/>
      <c r="C28" s="32">
        <v>1028</v>
      </c>
      <c r="D28" s="31" t="s">
        <v>65</v>
      </c>
      <c r="E28" s="374"/>
      <c r="F28" s="377"/>
      <c r="G28" s="383"/>
      <c r="H28" s="383"/>
      <c r="I28" s="178"/>
      <c r="J28" s="179"/>
      <c r="K28" s="380"/>
      <c r="L28" s="181"/>
      <c r="M28" s="148"/>
      <c r="N28" s="162"/>
    </row>
    <row r="29" spans="1:14" s="5" customFormat="1" ht="15" customHeight="1">
      <c r="A29" s="42"/>
      <c r="B29" s="204"/>
      <c r="C29" s="32"/>
      <c r="D29" s="186" t="s">
        <v>66</v>
      </c>
      <c r="E29" s="205"/>
      <c r="F29" s="183"/>
      <c r="G29" s="176"/>
      <c r="H29" s="177"/>
      <c r="I29" s="178"/>
      <c r="J29" s="179"/>
      <c r="K29" s="187"/>
      <c r="L29" s="181"/>
      <c r="M29" s="148"/>
      <c r="N29" s="162"/>
    </row>
    <row r="30" spans="1:14" s="5" customFormat="1" ht="15" customHeight="1">
      <c r="A30" s="42"/>
      <c r="B30" s="204"/>
      <c r="C30" s="32"/>
      <c r="D30" s="186" t="s">
        <v>67</v>
      </c>
      <c r="E30" s="47"/>
      <c r="F30" s="189"/>
      <c r="G30" s="190"/>
      <c r="H30" s="191"/>
      <c r="I30" s="239"/>
      <c r="J30" s="240"/>
      <c r="K30" s="192"/>
      <c r="L30" s="181"/>
      <c r="M30" s="148"/>
      <c r="N30" s="162"/>
    </row>
    <row r="31" spans="1:14" s="5" customFormat="1" ht="15" customHeight="1" thickBot="1">
      <c r="A31" s="42"/>
      <c r="B31" s="207"/>
      <c r="C31" s="32"/>
      <c r="D31" s="186"/>
      <c r="E31" s="208" t="s">
        <v>22</v>
      </c>
      <c r="F31" s="209"/>
      <c r="G31" s="210">
        <f>SUM(G25:G29)</f>
        <v>19</v>
      </c>
      <c r="H31" s="211">
        <f>SUM(H25:H29)</f>
        <v>552</v>
      </c>
      <c r="I31" s="181"/>
      <c r="J31" s="241">
        <f>SUM(J25:J30)</f>
        <v>1500</v>
      </c>
      <c r="K31" s="213">
        <f>SUM(K25:K30)</f>
        <v>3556.999999999998</v>
      </c>
      <c r="L31" s="214">
        <v>3556</v>
      </c>
      <c r="M31" s="214">
        <v>27436</v>
      </c>
      <c r="N31" s="215">
        <v>31000</v>
      </c>
    </row>
    <row r="32" spans="1:14" s="5" customFormat="1" ht="15" customHeight="1" thickBot="1">
      <c r="A32" s="220"/>
      <c r="B32" s="221"/>
      <c r="C32" s="222"/>
      <c r="D32" s="223"/>
      <c r="E32" s="120" t="s">
        <v>27</v>
      </c>
      <c r="F32" s="224"/>
      <c r="G32" s="225"/>
      <c r="H32" s="226"/>
      <c r="I32" s="227"/>
      <c r="J32" s="228"/>
      <c r="K32" s="229"/>
      <c r="L32" s="230">
        <f>SUM(L18,L24,L31)</f>
        <v>10670</v>
      </c>
      <c r="M32" s="230">
        <f aca="true" t="shared" si="0" ref="M32:N32">SUM(M18,M24,M31)</f>
        <v>82308</v>
      </c>
      <c r="N32" s="231">
        <f t="shared" si="0"/>
        <v>93000</v>
      </c>
    </row>
    <row r="33" spans="1:14" s="5" customFormat="1" ht="80.25" customHeight="1">
      <c r="A33" s="406" t="s">
        <v>68</v>
      </c>
      <c r="B33" s="406"/>
      <c r="C33" s="406"/>
      <c r="D33" s="406"/>
      <c r="E33" s="406"/>
      <c r="F33" s="406"/>
      <c r="G33" s="406"/>
      <c r="H33" s="406"/>
      <c r="I33" s="406"/>
      <c r="J33" s="406"/>
      <c r="K33" s="406"/>
      <c r="L33" s="406"/>
      <c r="M33" s="406"/>
      <c r="N33" s="406"/>
    </row>
    <row r="34" spans="1:14" s="5" customFormat="1" ht="25.5" customHeight="1" thickBot="1">
      <c r="A34" s="407" t="s">
        <v>69</v>
      </c>
      <c r="B34" s="408"/>
      <c r="C34" s="408"/>
      <c r="D34" s="408"/>
      <c r="E34" s="408"/>
      <c r="F34" s="408"/>
      <c r="G34" s="408"/>
      <c r="H34" s="408"/>
      <c r="I34" s="408"/>
      <c r="J34" s="408"/>
      <c r="K34" s="408"/>
      <c r="L34" s="408"/>
      <c r="M34" s="408"/>
      <c r="N34" s="408"/>
    </row>
    <row r="35" spans="1:14" s="5" customFormat="1" ht="14.25" customHeight="1">
      <c r="A35" s="48">
        <v>4</v>
      </c>
      <c r="B35" s="242" t="s">
        <v>70</v>
      </c>
      <c r="C35" s="166" t="s">
        <v>71</v>
      </c>
      <c r="D35" s="113" t="s">
        <v>72</v>
      </c>
      <c r="E35" s="167" t="s">
        <v>25</v>
      </c>
      <c r="F35" s="168" t="s">
        <v>73</v>
      </c>
      <c r="G35" s="169">
        <v>18</v>
      </c>
      <c r="H35" s="170">
        <v>630</v>
      </c>
      <c r="I35" s="171">
        <v>39246</v>
      </c>
      <c r="J35" s="243">
        <v>872.16</v>
      </c>
      <c r="K35" s="172">
        <v>15267</v>
      </c>
      <c r="L35" s="244"/>
      <c r="M35" s="149"/>
      <c r="N35" s="245"/>
    </row>
    <row r="36" spans="1:14" s="5" customFormat="1" ht="15" customHeight="1">
      <c r="A36" s="246"/>
      <c r="B36" s="204"/>
      <c r="C36" s="117" t="s">
        <v>74</v>
      </c>
      <c r="D36" s="116" t="s">
        <v>75</v>
      </c>
      <c r="E36" s="174"/>
      <c r="F36" s="175"/>
      <c r="G36" s="176"/>
      <c r="H36" s="177"/>
      <c r="I36" s="178"/>
      <c r="J36" s="247"/>
      <c r="K36" s="180"/>
      <c r="L36" s="239"/>
      <c r="M36" s="248"/>
      <c r="N36" s="249"/>
    </row>
    <row r="37" spans="1:14" s="5" customFormat="1" ht="15" customHeight="1">
      <c r="A37" s="246"/>
      <c r="B37" s="182"/>
      <c r="C37" s="117" t="s">
        <v>35</v>
      </c>
      <c r="D37" s="31" t="s">
        <v>76</v>
      </c>
      <c r="E37" s="250"/>
      <c r="F37" s="175"/>
      <c r="G37" s="176"/>
      <c r="H37" s="177"/>
      <c r="I37" s="184"/>
      <c r="J37" s="247"/>
      <c r="K37" s="185"/>
      <c r="L37" s="239"/>
      <c r="M37" s="248"/>
      <c r="N37" s="251"/>
    </row>
    <row r="38" spans="1:14" s="5" customFormat="1" ht="15" customHeight="1">
      <c r="A38" s="246"/>
      <c r="B38" s="182"/>
      <c r="C38" s="32">
        <v>4213</v>
      </c>
      <c r="D38" s="186" t="s">
        <v>71</v>
      </c>
      <c r="E38" s="250"/>
      <c r="F38" s="175"/>
      <c r="G38" s="176"/>
      <c r="H38" s="177"/>
      <c r="I38" s="184"/>
      <c r="J38" s="247"/>
      <c r="K38" s="187"/>
      <c r="L38" s="239"/>
      <c r="M38" s="148"/>
      <c r="N38" s="251"/>
    </row>
    <row r="39" spans="1:14" s="5" customFormat="1" ht="15" customHeight="1">
      <c r="A39" s="246"/>
      <c r="B39" s="204"/>
      <c r="C39" s="32"/>
      <c r="D39" s="186" t="s">
        <v>77</v>
      </c>
      <c r="E39" s="205"/>
      <c r="F39" s="183"/>
      <c r="G39" s="176"/>
      <c r="H39" s="177"/>
      <c r="I39" s="178"/>
      <c r="J39" s="252"/>
      <c r="K39" s="187"/>
      <c r="L39" s="239"/>
      <c r="M39" s="366" t="s">
        <v>295</v>
      </c>
      <c r="N39" s="249"/>
    </row>
    <row r="40" spans="1:14" s="5" customFormat="1" ht="15" customHeight="1" thickBot="1">
      <c r="A40" s="253"/>
      <c r="B40" s="216"/>
      <c r="C40" s="193"/>
      <c r="D40" s="194"/>
      <c r="E40" s="195" t="s">
        <v>22</v>
      </c>
      <c r="F40" s="196"/>
      <c r="G40" s="197">
        <f>SUM(G35:G39)</f>
        <v>18</v>
      </c>
      <c r="H40" s="198">
        <f>SUM(H35:H39)</f>
        <v>630</v>
      </c>
      <c r="I40" s="199"/>
      <c r="J40" s="254">
        <f>SUM(J35:J39)</f>
        <v>872.16</v>
      </c>
      <c r="K40" s="201">
        <f>SUM(K35:K39)</f>
        <v>15267</v>
      </c>
      <c r="L40" s="255">
        <v>15270</v>
      </c>
      <c r="M40" s="367">
        <v>18450</v>
      </c>
      <c r="N40" s="256">
        <v>23000</v>
      </c>
    </row>
    <row r="41" spans="1:14" s="5" customFormat="1" ht="74.25" customHeight="1">
      <c r="A41" s="406" t="s">
        <v>78</v>
      </c>
      <c r="B41" s="406"/>
      <c r="C41" s="406"/>
      <c r="D41" s="406"/>
      <c r="E41" s="406"/>
      <c r="F41" s="406"/>
      <c r="G41" s="406"/>
      <c r="H41" s="406"/>
      <c r="I41" s="406"/>
      <c r="J41" s="406"/>
      <c r="K41" s="406"/>
      <c r="L41" s="406"/>
      <c r="M41" s="406"/>
      <c r="N41" s="406"/>
    </row>
    <row r="42" spans="1:14" s="5" customFormat="1" ht="79.5" customHeight="1" thickBot="1">
      <c r="A42" s="407" t="s">
        <v>79</v>
      </c>
      <c r="B42" s="408"/>
      <c r="C42" s="408"/>
      <c r="D42" s="408"/>
      <c r="E42" s="408"/>
      <c r="F42" s="408"/>
      <c r="G42" s="408"/>
      <c r="H42" s="408"/>
      <c r="I42" s="408"/>
      <c r="J42" s="408"/>
      <c r="K42" s="408"/>
      <c r="L42" s="408"/>
      <c r="M42" s="408"/>
      <c r="N42" s="408"/>
    </row>
    <row r="43" spans="1:14" s="5" customFormat="1" ht="15" customHeight="1">
      <c r="A43" s="48">
        <v>5</v>
      </c>
      <c r="B43" s="49" t="s">
        <v>80</v>
      </c>
      <c r="C43" s="50" t="s">
        <v>81</v>
      </c>
      <c r="D43" s="405" t="s">
        <v>82</v>
      </c>
      <c r="E43" s="41" t="s">
        <v>25</v>
      </c>
      <c r="F43" s="52" t="s">
        <v>83</v>
      </c>
      <c r="G43" s="53">
        <v>239</v>
      </c>
      <c r="H43" s="54">
        <v>1907</v>
      </c>
      <c r="I43" s="77"/>
      <c r="J43" s="78"/>
      <c r="K43" s="257">
        <v>366114.54</v>
      </c>
      <c r="L43" s="137"/>
      <c r="M43" s="137"/>
      <c r="N43" s="75"/>
    </row>
    <row r="44" spans="1:14" s="5" customFormat="1" ht="15" customHeight="1">
      <c r="A44" s="42"/>
      <c r="B44" s="55"/>
      <c r="C44" s="47" t="s">
        <v>39</v>
      </c>
      <c r="D44" s="374"/>
      <c r="E44" s="31" t="s">
        <v>38</v>
      </c>
      <c r="F44" s="57"/>
      <c r="G44" s="58"/>
      <c r="H44" s="59"/>
      <c r="I44" s="79"/>
      <c r="J44" s="60"/>
      <c r="K44" s="118">
        <v>-10000</v>
      </c>
      <c r="L44" s="126"/>
      <c r="M44" s="164"/>
      <c r="N44" s="95"/>
    </row>
    <row r="45" spans="1:14" s="5" customFormat="1" ht="15" customHeight="1">
      <c r="A45" s="42"/>
      <c r="B45" s="46"/>
      <c r="C45" s="47" t="s">
        <v>40</v>
      </c>
      <c r="D45" s="258" t="s">
        <v>84</v>
      </c>
      <c r="E45" s="61" t="s">
        <v>85</v>
      </c>
      <c r="F45" s="57"/>
      <c r="G45" s="58"/>
      <c r="H45" s="62"/>
      <c r="I45" s="79"/>
      <c r="J45" s="60"/>
      <c r="K45" s="118">
        <v>-10000</v>
      </c>
      <c r="L45" s="126"/>
      <c r="M45" s="152"/>
      <c r="N45" s="95"/>
    </row>
    <row r="46" spans="1:14" s="5" customFormat="1" ht="15" customHeight="1">
      <c r="A46" s="42"/>
      <c r="B46" s="46"/>
      <c r="C46" s="63">
        <v>1233</v>
      </c>
      <c r="D46" s="258" t="s">
        <v>86</v>
      </c>
      <c r="E46" s="61"/>
      <c r="F46" s="57"/>
      <c r="G46" s="58"/>
      <c r="H46" s="62"/>
      <c r="I46" s="79"/>
      <c r="J46" s="60"/>
      <c r="K46" s="118"/>
      <c r="L46" s="126"/>
      <c r="M46" s="152"/>
      <c r="N46" s="259"/>
    </row>
    <row r="47" spans="1:14" s="5" customFormat="1" ht="15" customHeight="1">
      <c r="A47" s="42"/>
      <c r="B47" s="46"/>
      <c r="C47" s="63"/>
      <c r="D47" s="121" t="s">
        <v>87</v>
      </c>
      <c r="E47" s="61"/>
      <c r="F47" s="57"/>
      <c r="G47" s="58"/>
      <c r="H47" s="62"/>
      <c r="I47" s="79"/>
      <c r="J47" s="60"/>
      <c r="K47" s="118"/>
      <c r="L47" s="128"/>
      <c r="M47" s="128"/>
      <c r="N47" s="125"/>
    </row>
    <row r="48" spans="1:14" s="5" customFormat="1" ht="15" customHeight="1" thickBot="1">
      <c r="A48" s="43"/>
      <c r="B48" s="65"/>
      <c r="C48" s="66"/>
      <c r="D48" s="260"/>
      <c r="E48" s="68" t="s">
        <v>22</v>
      </c>
      <c r="F48" s="69"/>
      <c r="G48" s="70">
        <f>SUM(G43:G45)</f>
        <v>239</v>
      </c>
      <c r="H48" s="71">
        <f>SUM(H43:H45)</f>
        <v>1907</v>
      </c>
      <c r="I48" s="81"/>
      <c r="J48" s="73"/>
      <c r="K48" s="72">
        <f>SUM(K43:K47)</f>
        <v>346114.54</v>
      </c>
      <c r="L48" s="261">
        <v>346120</v>
      </c>
      <c r="M48" s="262">
        <v>347980</v>
      </c>
      <c r="N48" s="263">
        <v>358000</v>
      </c>
    </row>
    <row r="49" spans="1:14" s="39" customFormat="1" ht="81" customHeight="1">
      <c r="A49" s="406" t="s">
        <v>299</v>
      </c>
      <c r="B49" s="406"/>
      <c r="C49" s="406"/>
      <c r="D49" s="406"/>
      <c r="E49" s="406"/>
      <c r="F49" s="406"/>
      <c r="G49" s="406"/>
      <c r="H49" s="406"/>
      <c r="I49" s="406"/>
      <c r="J49" s="406"/>
      <c r="K49" s="406"/>
      <c r="L49" s="406"/>
      <c r="M49" s="406"/>
      <c r="N49" s="406"/>
    </row>
    <row r="50" spans="1:14" s="45" customFormat="1" ht="25.5" customHeight="1" thickBot="1">
      <c r="A50" s="407" t="s">
        <v>88</v>
      </c>
      <c r="B50" s="407"/>
      <c r="C50" s="407"/>
      <c r="D50" s="407"/>
      <c r="E50" s="407"/>
      <c r="F50" s="407"/>
      <c r="G50" s="407"/>
      <c r="H50" s="407"/>
      <c r="I50" s="407"/>
      <c r="J50" s="407"/>
      <c r="K50" s="407"/>
      <c r="L50" s="407"/>
      <c r="M50" s="407"/>
      <c r="N50" s="407"/>
    </row>
    <row r="51" spans="1:14" s="5" customFormat="1" ht="17.25" customHeight="1">
      <c r="A51" s="264">
        <v>6</v>
      </c>
      <c r="B51" s="49" t="s">
        <v>89</v>
      </c>
      <c r="C51" s="50" t="s">
        <v>90</v>
      </c>
      <c r="D51" s="51" t="s">
        <v>91</v>
      </c>
      <c r="E51" s="41" t="s">
        <v>25</v>
      </c>
      <c r="F51" s="52" t="s">
        <v>92</v>
      </c>
      <c r="G51" s="53">
        <v>2</v>
      </c>
      <c r="H51" s="54">
        <v>1600</v>
      </c>
      <c r="I51" s="77">
        <v>44687</v>
      </c>
      <c r="J51" s="78">
        <v>1151</v>
      </c>
      <c r="K51" s="124">
        <v>4255</v>
      </c>
      <c r="L51" s="137"/>
      <c r="M51" s="265"/>
      <c r="N51" s="75"/>
    </row>
    <row r="52" spans="1:14" s="5" customFormat="1" ht="15" customHeight="1">
      <c r="A52" s="42"/>
      <c r="B52" s="55"/>
      <c r="C52" s="47" t="s">
        <v>90</v>
      </c>
      <c r="D52" s="56" t="s">
        <v>93</v>
      </c>
      <c r="E52" s="372" t="s">
        <v>94</v>
      </c>
      <c r="F52" s="57"/>
      <c r="G52" s="58"/>
      <c r="H52" s="59"/>
      <c r="I52" s="79"/>
      <c r="J52" s="60"/>
      <c r="K52" s="409">
        <v>-3404</v>
      </c>
      <c r="L52" s="126"/>
      <c r="M52" s="266"/>
      <c r="N52" s="95"/>
    </row>
    <row r="53" spans="1:14" s="5" customFormat="1" ht="15" customHeight="1">
      <c r="A53" s="42"/>
      <c r="B53" s="46"/>
      <c r="C53" s="47" t="s">
        <v>34</v>
      </c>
      <c r="D53" s="80" t="s">
        <v>95</v>
      </c>
      <c r="E53" s="373"/>
      <c r="F53" s="57"/>
      <c r="G53" s="58"/>
      <c r="H53" s="62"/>
      <c r="I53" s="79"/>
      <c r="J53" s="60"/>
      <c r="K53" s="373"/>
      <c r="L53" s="126"/>
      <c r="M53" s="126"/>
      <c r="N53" s="95"/>
    </row>
    <row r="54" spans="1:14" s="5" customFormat="1" ht="20.25" customHeight="1">
      <c r="A54" s="42"/>
      <c r="B54" s="55"/>
      <c r="C54" s="63">
        <v>8</v>
      </c>
      <c r="D54" s="80"/>
      <c r="E54" s="374"/>
      <c r="F54" s="57"/>
      <c r="G54" s="58"/>
      <c r="H54" s="62"/>
      <c r="I54" s="79"/>
      <c r="J54" s="64"/>
      <c r="K54" s="374"/>
      <c r="L54" s="128"/>
      <c r="M54" s="128"/>
      <c r="N54" s="125"/>
    </row>
    <row r="55" spans="1:14" s="5" customFormat="1" ht="15" customHeight="1" thickBot="1">
      <c r="A55" s="43"/>
      <c r="B55" s="65"/>
      <c r="C55" s="66"/>
      <c r="D55" s="67"/>
      <c r="E55" s="68" t="s">
        <v>22</v>
      </c>
      <c r="F55" s="69"/>
      <c r="G55" s="70">
        <f>SUM(G51:G53)</f>
        <v>2</v>
      </c>
      <c r="H55" s="71">
        <f>SUM(H51:H53)</f>
        <v>1600</v>
      </c>
      <c r="I55" s="81"/>
      <c r="J55" s="73">
        <f>SUM(J51:J52)</f>
        <v>1151</v>
      </c>
      <c r="K55" s="72">
        <f>SUM(K51:K54)</f>
        <v>851</v>
      </c>
      <c r="L55" s="73">
        <v>850</v>
      </c>
      <c r="M55" s="74">
        <v>4600</v>
      </c>
      <c r="N55" s="82">
        <v>13000</v>
      </c>
    </row>
    <row r="56" spans="1:14" s="39" customFormat="1" ht="76.5" customHeight="1">
      <c r="A56" s="410" t="s">
        <v>96</v>
      </c>
      <c r="B56" s="410"/>
      <c r="C56" s="410"/>
      <c r="D56" s="410"/>
      <c r="E56" s="410"/>
      <c r="F56" s="410"/>
      <c r="G56" s="410"/>
      <c r="H56" s="410"/>
      <c r="I56" s="410"/>
      <c r="J56" s="410"/>
      <c r="K56" s="410"/>
      <c r="L56" s="410"/>
      <c r="M56" s="410"/>
      <c r="N56" s="410"/>
    </row>
    <row r="57" spans="1:14" s="45" customFormat="1" ht="27.75" customHeight="1" thickBot="1">
      <c r="A57" s="407" t="s">
        <v>97</v>
      </c>
      <c r="B57" s="407"/>
      <c r="C57" s="407"/>
      <c r="D57" s="407"/>
      <c r="E57" s="407"/>
      <c r="F57" s="407"/>
      <c r="G57" s="407"/>
      <c r="H57" s="407"/>
      <c r="I57" s="407"/>
      <c r="J57" s="407"/>
      <c r="K57" s="407"/>
      <c r="L57" s="407"/>
      <c r="M57" s="407"/>
      <c r="N57" s="407"/>
    </row>
    <row r="58" spans="1:14" s="5" customFormat="1" ht="15" customHeight="1">
      <c r="A58" s="48">
        <v>7</v>
      </c>
      <c r="B58" s="49" t="s">
        <v>98</v>
      </c>
      <c r="C58" s="50" t="s">
        <v>90</v>
      </c>
      <c r="D58" s="51" t="s">
        <v>99</v>
      </c>
      <c r="E58" s="41" t="s">
        <v>25</v>
      </c>
      <c r="F58" s="52" t="s">
        <v>100</v>
      </c>
      <c r="G58" s="53">
        <v>3</v>
      </c>
      <c r="H58" s="54">
        <v>2400</v>
      </c>
      <c r="I58" s="77">
        <v>44760</v>
      </c>
      <c r="J58" s="78">
        <v>1000</v>
      </c>
      <c r="K58" s="124">
        <v>6382</v>
      </c>
      <c r="L58" s="137"/>
      <c r="M58" s="265"/>
      <c r="N58" s="75"/>
    </row>
    <row r="59" spans="1:14" s="5" customFormat="1" ht="15" customHeight="1">
      <c r="A59" s="42"/>
      <c r="B59" s="55"/>
      <c r="C59" s="47" t="s">
        <v>90</v>
      </c>
      <c r="D59" s="56" t="s">
        <v>101</v>
      </c>
      <c r="E59" s="372" t="s">
        <v>94</v>
      </c>
      <c r="F59" s="57"/>
      <c r="G59" s="58"/>
      <c r="H59" s="59"/>
      <c r="I59" s="79"/>
      <c r="J59" s="60"/>
      <c r="K59" s="409">
        <v>-5105.6</v>
      </c>
      <c r="L59" s="126"/>
      <c r="M59" s="266"/>
      <c r="N59" s="95"/>
    </row>
    <row r="60" spans="1:14" s="5" customFormat="1" ht="15" customHeight="1">
      <c r="A60" s="42"/>
      <c r="B60" s="46"/>
      <c r="C60" s="47" t="s">
        <v>34</v>
      </c>
      <c r="D60" s="56" t="s">
        <v>102</v>
      </c>
      <c r="E60" s="373"/>
      <c r="F60" s="57"/>
      <c r="G60" s="58"/>
      <c r="H60" s="62"/>
      <c r="I60" s="79"/>
      <c r="J60" s="60"/>
      <c r="K60" s="373"/>
      <c r="L60" s="126"/>
      <c r="M60" s="126"/>
      <c r="N60" s="95"/>
    </row>
    <row r="61" spans="1:14" s="5" customFormat="1" ht="20.25" customHeight="1">
      <c r="A61" s="42"/>
      <c r="B61" s="55"/>
      <c r="C61" s="63">
        <v>8</v>
      </c>
      <c r="D61" s="80" t="s">
        <v>95</v>
      </c>
      <c r="E61" s="374"/>
      <c r="F61" s="57"/>
      <c r="G61" s="58"/>
      <c r="H61" s="62"/>
      <c r="I61" s="79"/>
      <c r="J61" s="64"/>
      <c r="K61" s="374"/>
      <c r="L61" s="128"/>
      <c r="M61" s="128"/>
      <c r="N61" s="125"/>
    </row>
    <row r="62" spans="1:14" s="5" customFormat="1" ht="15" customHeight="1" thickBot="1">
      <c r="A62" s="43"/>
      <c r="B62" s="65"/>
      <c r="C62" s="66"/>
      <c r="D62" s="67"/>
      <c r="E62" s="68" t="s">
        <v>22</v>
      </c>
      <c r="F62" s="69"/>
      <c r="G62" s="70">
        <f>SUM(G58:G60)</f>
        <v>3</v>
      </c>
      <c r="H62" s="71">
        <f>SUM(H58:H60)</f>
        <v>2400</v>
      </c>
      <c r="I62" s="81"/>
      <c r="J62" s="73">
        <f>SUM(J58:J59)</f>
        <v>1000</v>
      </c>
      <c r="K62" s="72">
        <f>SUM(K58:K61)</f>
        <v>1276.3999999999996</v>
      </c>
      <c r="L62" s="73">
        <v>1280</v>
      </c>
      <c r="M62" s="74">
        <v>6900</v>
      </c>
      <c r="N62" s="82">
        <v>13000</v>
      </c>
    </row>
    <row r="63" spans="1:14" s="39" customFormat="1" ht="72" customHeight="1">
      <c r="A63" s="406" t="s">
        <v>103</v>
      </c>
      <c r="B63" s="406"/>
      <c r="C63" s="406"/>
      <c r="D63" s="406"/>
      <c r="E63" s="406"/>
      <c r="F63" s="406"/>
      <c r="G63" s="406"/>
      <c r="H63" s="406"/>
      <c r="I63" s="406"/>
      <c r="J63" s="406"/>
      <c r="K63" s="406"/>
      <c r="L63" s="406"/>
      <c r="M63" s="406"/>
      <c r="N63" s="406"/>
    </row>
    <row r="64" spans="1:14" s="45" customFormat="1" ht="205.5" customHeight="1" thickBot="1">
      <c r="A64" s="407" t="s">
        <v>97</v>
      </c>
      <c r="B64" s="407"/>
      <c r="C64" s="407"/>
      <c r="D64" s="407"/>
      <c r="E64" s="407"/>
      <c r="F64" s="407"/>
      <c r="G64" s="407"/>
      <c r="H64" s="407"/>
      <c r="I64" s="407"/>
      <c r="J64" s="407"/>
      <c r="K64" s="407"/>
      <c r="L64" s="407"/>
      <c r="M64" s="407"/>
      <c r="N64" s="407"/>
    </row>
    <row r="65" spans="1:14" s="5" customFormat="1" ht="15" customHeight="1">
      <c r="A65" s="135">
        <v>8</v>
      </c>
      <c r="B65" s="49" t="s">
        <v>104</v>
      </c>
      <c r="C65" s="50" t="s">
        <v>105</v>
      </c>
      <c r="D65" s="51" t="s">
        <v>106</v>
      </c>
      <c r="E65" s="153" t="s">
        <v>25</v>
      </c>
      <c r="F65" s="52" t="s">
        <v>107</v>
      </c>
      <c r="G65" s="53">
        <v>249</v>
      </c>
      <c r="H65" s="136">
        <v>4283</v>
      </c>
      <c r="I65" s="77">
        <v>44655</v>
      </c>
      <c r="J65" s="78">
        <v>15101.12</v>
      </c>
      <c r="K65" s="137">
        <v>91208.7</v>
      </c>
      <c r="L65" s="137"/>
      <c r="M65" s="137"/>
      <c r="N65" s="154"/>
    </row>
    <row r="66" spans="1:14" s="5" customFormat="1" ht="22.5">
      <c r="A66" s="139"/>
      <c r="B66" s="55"/>
      <c r="C66" s="47" t="s">
        <v>105</v>
      </c>
      <c r="D66" s="56" t="s">
        <v>108</v>
      </c>
      <c r="E66" s="127" t="s">
        <v>109</v>
      </c>
      <c r="F66" s="144" t="s">
        <v>110</v>
      </c>
      <c r="G66" s="140"/>
      <c r="H66" s="141"/>
      <c r="I66" s="130"/>
      <c r="J66" s="110"/>
      <c r="K66" s="145">
        <v>-10000</v>
      </c>
      <c r="L66" s="142"/>
      <c r="M66" s="142"/>
      <c r="N66" s="156"/>
    </row>
    <row r="67" spans="1:14" s="5" customFormat="1" ht="15" customHeight="1">
      <c r="A67" s="139"/>
      <c r="B67" s="46"/>
      <c r="C67" s="47" t="s">
        <v>33</v>
      </c>
      <c r="D67" s="56" t="s">
        <v>111</v>
      </c>
      <c r="E67" s="155" t="s">
        <v>112</v>
      </c>
      <c r="F67" s="144" t="s">
        <v>110</v>
      </c>
      <c r="G67" s="140"/>
      <c r="H67" s="141"/>
      <c r="I67" s="130"/>
      <c r="J67" s="110"/>
      <c r="K67" s="145">
        <v>-10000</v>
      </c>
      <c r="L67" s="142"/>
      <c r="M67" s="142"/>
      <c r="N67" s="156"/>
    </row>
    <row r="68" spans="1:14" s="5" customFormat="1" ht="15" customHeight="1">
      <c r="A68" s="157"/>
      <c r="B68" s="55"/>
      <c r="C68" s="63">
        <v>461</v>
      </c>
      <c r="D68" s="56" t="s">
        <v>67</v>
      </c>
      <c r="E68" s="146" t="s">
        <v>25</v>
      </c>
      <c r="F68" s="57" t="s">
        <v>113</v>
      </c>
      <c r="G68" s="58">
        <v>21</v>
      </c>
      <c r="H68" s="59">
        <v>361</v>
      </c>
      <c r="I68" s="79"/>
      <c r="J68" s="60"/>
      <c r="K68" s="145">
        <v>7692.3</v>
      </c>
      <c r="L68" s="126"/>
      <c r="M68" s="126"/>
      <c r="N68" s="158"/>
    </row>
    <row r="69" spans="1:14" s="5" customFormat="1" ht="42.75" customHeight="1">
      <c r="A69" s="157"/>
      <c r="B69" s="55"/>
      <c r="C69" s="63"/>
      <c r="D69" s="364" t="s">
        <v>114</v>
      </c>
      <c r="E69" s="411" t="s">
        <v>115</v>
      </c>
      <c r="F69" s="413" t="s">
        <v>116</v>
      </c>
      <c r="G69" s="411"/>
      <c r="H69" s="411"/>
      <c r="I69" s="79"/>
      <c r="J69" s="60"/>
      <c r="K69" s="415">
        <v>-6153.84</v>
      </c>
      <c r="L69" s="126"/>
      <c r="M69" s="126"/>
      <c r="N69" s="158"/>
    </row>
    <row r="70" spans="1:14" s="5" customFormat="1" ht="15" customHeight="1">
      <c r="A70" s="157"/>
      <c r="B70" s="55"/>
      <c r="C70" s="63"/>
      <c r="D70" s="56"/>
      <c r="E70" s="412"/>
      <c r="F70" s="414"/>
      <c r="G70" s="412"/>
      <c r="H70" s="412"/>
      <c r="I70" s="79"/>
      <c r="J70" s="60"/>
      <c r="K70" s="416"/>
      <c r="L70" s="126"/>
      <c r="M70" s="126"/>
      <c r="N70" s="158"/>
    </row>
    <row r="71" spans="1:14" s="5" customFormat="1" ht="15" customHeight="1">
      <c r="A71" s="157"/>
      <c r="B71" s="46"/>
      <c r="C71" s="47"/>
      <c r="D71" s="159"/>
      <c r="E71" s="147" t="s">
        <v>25</v>
      </c>
      <c r="F71" s="57">
        <v>1025</v>
      </c>
      <c r="G71" s="58">
        <v>140</v>
      </c>
      <c r="H71" s="59">
        <v>1307</v>
      </c>
      <c r="I71" s="79"/>
      <c r="J71" s="60"/>
      <c r="K71" s="145">
        <v>51282</v>
      </c>
      <c r="L71" s="126"/>
      <c r="M71" s="126"/>
      <c r="N71" s="158"/>
    </row>
    <row r="72" spans="1:14" s="5" customFormat="1" ht="22.5">
      <c r="A72" s="157"/>
      <c r="B72" s="46"/>
      <c r="C72" s="63"/>
      <c r="D72" s="56"/>
      <c r="E72" s="127" t="s">
        <v>109</v>
      </c>
      <c r="F72" s="144" t="s">
        <v>117</v>
      </c>
      <c r="G72" s="140"/>
      <c r="H72" s="141"/>
      <c r="I72" s="130"/>
      <c r="J72" s="110"/>
      <c r="K72" s="145">
        <v>-10000</v>
      </c>
      <c r="L72" s="126"/>
      <c r="M72" s="126"/>
      <c r="N72" s="158"/>
    </row>
    <row r="73" spans="1:14" s="5" customFormat="1" ht="15" customHeight="1">
      <c r="A73" s="157"/>
      <c r="B73" s="46"/>
      <c r="C73" s="63"/>
      <c r="D73" s="159"/>
      <c r="E73" s="155" t="s">
        <v>112</v>
      </c>
      <c r="F73" s="57" t="s">
        <v>117</v>
      </c>
      <c r="G73" s="58"/>
      <c r="H73" s="59"/>
      <c r="I73" s="79"/>
      <c r="J73" s="60"/>
      <c r="K73" s="145">
        <v>-10000</v>
      </c>
      <c r="L73" s="165"/>
      <c r="M73" s="165"/>
      <c r="N73" s="125"/>
    </row>
    <row r="74" spans="1:14" s="5" customFormat="1" ht="15" customHeight="1" thickBot="1">
      <c r="A74" s="43"/>
      <c r="B74" s="65"/>
      <c r="C74" s="66"/>
      <c r="D74" s="233"/>
      <c r="E74" s="68" t="s">
        <v>22</v>
      </c>
      <c r="F74" s="69"/>
      <c r="G74" s="70">
        <f>SUM(G65:G72)</f>
        <v>410</v>
      </c>
      <c r="H74" s="234">
        <f>SUM(H65:H73)</f>
        <v>5951</v>
      </c>
      <c r="I74" s="81"/>
      <c r="J74" s="235">
        <f>SUM(J65)</f>
        <v>15101.12</v>
      </c>
      <c r="K74" s="123">
        <f>SUM(K65:K73)</f>
        <v>104029.16</v>
      </c>
      <c r="L74" s="74">
        <v>104030</v>
      </c>
      <c r="M74" s="74">
        <v>358750</v>
      </c>
      <c r="N74" s="119">
        <v>367000</v>
      </c>
    </row>
    <row r="75" spans="1:14" s="39" customFormat="1" ht="100.5" customHeight="1">
      <c r="A75" s="406" t="s">
        <v>118</v>
      </c>
      <c r="B75" s="406"/>
      <c r="C75" s="406"/>
      <c r="D75" s="406"/>
      <c r="E75" s="406"/>
      <c r="F75" s="406"/>
      <c r="G75" s="406"/>
      <c r="H75" s="406"/>
      <c r="I75" s="406"/>
      <c r="J75" s="406"/>
      <c r="K75" s="406"/>
      <c r="L75" s="406"/>
      <c r="M75" s="406"/>
      <c r="N75" s="406"/>
    </row>
    <row r="76" spans="1:14" s="45" customFormat="1" ht="24.75" customHeight="1" thickBot="1">
      <c r="A76" s="407" t="s">
        <v>119</v>
      </c>
      <c r="B76" s="407"/>
      <c r="C76" s="407"/>
      <c r="D76" s="407"/>
      <c r="E76" s="407"/>
      <c r="F76" s="407"/>
      <c r="G76" s="407"/>
      <c r="H76" s="407"/>
      <c r="I76" s="407"/>
      <c r="J76" s="407"/>
      <c r="K76" s="407"/>
      <c r="L76" s="407"/>
      <c r="M76" s="407"/>
      <c r="N76" s="407"/>
    </row>
    <row r="77" spans="1:14" s="105" customFormat="1" ht="15" customHeight="1">
      <c r="A77" s="267">
        <v>9</v>
      </c>
      <c r="B77" s="103" t="s">
        <v>120</v>
      </c>
      <c r="C77" s="268" t="s">
        <v>121</v>
      </c>
      <c r="D77" s="104" t="s">
        <v>122</v>
      </c>
      <c r="E77" s="84" t="s">
        <v>25</v>
      </c>
      <c r="F77" s="85" t="s">
        <v>123</v>
      </c>
      <c r="G77" s="269">
        <v>90</v>
      </c>
      <c r="H77" s="86">
        <v>5220</v>
      </c>
      <c r="I77" s="87">
        <v>44377</v>
      </c>
      <c r="J77" s="133">
        <v>1038</v>
      </c>
      <c r="K77" s="114">
        <v>48462.3</v>
      </c>
      <c r="L77" s="270"/>
      <c r="M77" s="270"/>
      <c r="N77" s="271"/>
    </row>
    <row r="78" spans="1:14" s="5" customFormat="1" ht="15" customHeight="1">
      <c r="A78" s="42"/>
      <c r="B78" s="55"/>
      <c r="C78" s="47" t="s">
        <v>124</v>
      </c>
      <c r="D78" s="56" t="s">
        <v>125</v>
      </c>
      <c r="E78" s="31" t="s">
        <v>37</v>
      </c>
      <c r="F78" s="57"/>
      <c r="G78" s="58"/>
      <c r="H78" s="59"/>
      <c r="I78" s="79"/>
      <c r="J78" s="60"/>
      <c r="K78" s="118">
        <v>-10000</v>
      </c>
      <c r="L78" s="126"/>
      <c r="M78" s="126"/>
      <c r="N78" s="259"/>
    </row>
    <row r="79" spans="1:14" s="5" customFormat="1" ht="15" customHeight="1">
      <c r="A79" s="42"/>
      <c r="B79" s="46"/>
      <c r="C79" s="47" t="s">
        <v>126</v>
      </c>
      <c r="D79" s="56" t="s">
        <v>127</v>
      </c>
      <c r="E79" s="61"/>
      <c r="F79" s="57"/>
      <c r="G79" s="58"/>
      <c r="H79" s="62"/>
      <c r="I79" s="79"/>
      <c r="J79" s="60"/>
      <c r="K79" s="118"/>
      <c r="L79" s="126"/>
      <c r="M79" s="126"/>
      <c r="N79" s="259"/>
    </row>
    <row r="80" spans="1:14" s="5" customFormat="1" ht="15" customHeight="1">
      <c r="A80" s="42"/>
      <c r="B80" s="55"/>
      <c r="C80" s="63">
        <v>437</v>
      </c>
      <c r="D80" s="80"/>
      <c r="E80" s="61"/>
      <c r="F80" s="57"/>
      <c r="G80" s="58"/>
      <c r="H80" s="62"/>
      <c r="I80" s="79"/>
      <c r="J80" s="64"/>
      <c r="K80" s="118"/>
      <c r="L80" s="128"/>
      <c r="M80" s="366" t="s">
        <v>295</v>
      </c>
      <c r="N80" s="125"/>
    </row>
    <row r="81" spans="1:14" s="5" customFormat="1" ht="15" customHeight="1" thickBot="1">
      <c r="A81" s="43"/>
      <c r="B81" s="65"/>
      <c r="C81" s="66"/>
      <c r="D81" s="67"/>
      <c r="E81" s="68" t="s">
        <v>22</v>
      </c>
      <c r="F81" s="69"/>
      <c r="G81" s="70">
        <f>SUM(G77:G79)</f>
        <v>90</v>
      </c>
      <c r="H81" s="71">
        <f>SUM(H77:H79)</f>
        <v>5220</v>
      </c>
      <c r="I81" s="81"/>
      <c r="J81" s="73">
        <f>SUM(J77:J78)</f>
        <v>1038</v>
      </c>
      <c r="K81" s="72">
        <f>SUM(K77:K80)</f>
        <v>38462.3</v>
      </c>
      <c r="L81" s="73">
        <v>38460</v>
      </c>
      <c r="M81" s="367">
        <v>84780</v>
      </c>
      <c r="N81" s="82">
        <v>92000</v>
      </c>
    </row>
    <row r="82" spans="1:14" s="39" customFormat="1" ht="72" customHeight="1">
      <c r="A82" s="410" t="s">
        <v>128</v>
      </c>
      <c r="B82" s="410"/>
      <c r="C82" s="410"/>
      <c r="D82" s="410"/>
      <c r="E82" s="410"/>
      <c r="F82" s="410"/>
      <c r="G82" s="410"/>
      <c r="H82" s="410"/>
      <c r="I82" s="410"/>
      <c r="J82" s="410"/>
      <c r="K82" s="410"/>
      <c r="L82" s="410"/>
      <c r="M82" s="410"/>
      <c r="N82" s="410"/>
    </row>
    <row r="83" spans="1:14" s="45" customFormat="1" ht="39.75" customHeight="1" thickBot="1">
      <c r="A83" s="417" t="s">
        <v>129</v>
      </c>
      <c r="B83" s="417"/>
      <c r="C83" s="417"/>
      <c r="D83" s="417"/>
      <c r="E83" s="417"/>
      <c r="F83" s="417"/>
      <c r="G83" s="417"/>
      <c r="H83" s="417"/>
      <c r="I83" s="417"/>
      <c r="J83" s="417"/>
      <c r="K83" s="417"/>
      <c r="L83" s="417"/>
      <c r="M83" s="417"/>
      <c r="N83" s="417"/>
    </row>
    <row r="84" spans="1:14" s="5" customFormat="1" ht="15" customHeight="1">
      <c r="A84" s="48">
        <v>10</v>
      </c>
      <c r="B84" s="272" t="s">
        <v>130</v>
      </c>
      <c r="C84" s="166" t="s">
        <v>131</v>
      </c>
      <c r="D84" s="51" t="s">
        <v>132</v>
      </c>
      <c r="E84" s="41" t="s">
        <v>25</v>
      </c>
      <c r="F84" s="52" t="s">
        <v>133</v>
      </c>
      <c r="G84" s="53">
        <v>11</v>
      </c>
      <c r="H84" s="54">
        <v>64</v>
      </c>
      <c r="I84" s="77">
        <v>41271</v>
      </c>
      <c r="J84" s="78">
        <v>21892.02</v>
      </c>
      <c r="K84" s="124">
        <v>108448.21</v>
      </c>
      <c r="L84" s="137"/>
      <c r="M84" s="137"/>
      <c r="N84" s="75"/>
    </row>
    <row r="85" spans="1:14" s="5" customFormat="1" ht="15" customHeight="1">
      <c r="A85" s="42"/>
      <c r="B85" s="273"/>
      <c r="C85" s="117" t="s">
        <v>131</v>
      </c>
      <c r="D85" s="56" t="s">
        <v>134</v>
      </c>
      <c r="E85" s="31" t="s">
        <v>25</v>
      </c>
      <c r="F85" s="57" t="s">
        <v>135</v>
      </c>
      <c r="G85" s="58">
        <v>871</v>
      </c>
      <c r="H85" s="59">
        <v>64995</v>
      </c>
      <c r="I85" s="79"/>
      <c r="J85" s="60"/>
      <c r="K85" s="118">
        <v>1369.61</v>
      </c>
      <c r="L85" s="126"/>
      <c r="M85" s="126"/>
      <c r="N85" s="95"/>
    </row>
    <row r="86" spans="1:14" s="5" customFormat="1" ht="15" customHeight="1">
      <c r="A86" s="42"/>
      <c r="B86" s="150"/>
      <c r="C86" s="117" t="s">
        <v>34</v>
      </c>
      <c r="D86" s="56" t="s">
        <v>296</v>
      </c>
      <c r="E86" s="31" t="s">
        <v>26</v>
      </c>
      <c r="F86" s="57" t="s">
        <v>136</v>
      </c>
      <c r="G86" s="58"/>
      <c r="H86" s="62"/>
      <c r="I86" s="79"/>
      <c r="J86" s="60"/>
      <c r="K86" s="118">
        <v>5235.04</v>
      </c>
      <c r="L86" s="126"/>
      <c r="M86" s="126"/>
      <c r="N86" s="95"/>
    </row>
    <row r="87" spans="1:14" s="5" customFormat="1" ht="15" customHeight="1">
      <c r="A87" s="42"/>
      <c r="B87" s="273"/>
      <c r="C87" s="32">
        <v>7837</v>
      </c>
      <c r="D87" s="80" t="s">
        <v>137</v>
      </c>
      <c r="E87" s="61" t="s">
        <v>138</v>
      </c>
      <c r="F87" s="57" t="s">
        <v>136</v>
      </c>
      <c r="G87" s="58"/>
      <c r="H87" s="62"/>
      <c r="I87" s="79"/>
      <c r="J87" s="64"/>
      <c r="K87" s="118">
        <v>-10000</v>
      </c>
      <c r="L87" s="128"/>
      <c r="M87" s="128"/>
      <c r="N87" s="125"/>
    </row>
    <row r="88" spans="1:14" s="5" customFormat="1" ht="15" customHeight="1" thickBot="1">
      <c r="A88" s="43"/>
      <c r="B88" s="274"/>
      <c r="C88" s="193"/>
      <c r="D88" s="67"/>
      <c r="E88" s="68" t="s">
        <v>22</v>
      </c>
      <c r="F88" s="69"/>
      <c r="G88" s="70">
        <f>SUM(G84:G86)</f>
        <v>882</v>
      </c>
      <c r="H88" s="71">
        <f>SUM(H84:H87)</f>
        <v>65059</v>
      </c>
      <c r="I88" s="81"/>
      <c r="J88" s="73">
        <f>SUM(J84:J85)</f>
        <v>21892.02</v>
      </c>
      <c r="K88" s="72">
        <f>SUM(K84:K87)</f>
        <v>105052.86</v>
      </c>
      <c r="L88" s="73">
        <v>105050</v>
      </c>
      <c r="M88" s="74">
        <v>185000</v>
      </c>
      <c r="N88" s="82">
        <v>207000</v>
      </c>
    </row>
    <row r="89" spans="1:14" s="39" customFormat="1" ht="84.75" customHeight="1">
      <c r="A89" s="406" t="s">
        <v>139</v>
      </c>
      <c r="B89" s="406"/>
      <c r="C89" s="406"/>
      <c r="D89" s="406"/>
      <c r="E89" s="406"/>
      <c r="F89" s="406"/>
      <c r="G89" s="406"/>
      <c r="H89" s="406"/>
      <c r="I89" s="406"/>
      <c r="J89" s="406"/>
      <c r="K89" s="406"/>
      <c r="L89" s="406"/>
      <c r="M89" s="406"/>
      <c r="N89" s="406"/>
    </row>
    <row r="90" spans="1:14" s="45" customFormat="1" ht="67.5" customHeight="1" thickBot="1">
      <c r="A90" s="407" t="s">
        <v>140</v>
      </c>
      <c r="B90" s="407"/>
      <c r="C90" s="407"/>
      <c r="D90" s="407"/>
      <c r="E90" s="407"/>
      <c r="F90" s="407"/>
      <c r="G90" s="407"/>
      <c r="H90" s="407"/>
      <c r="I90" s="407"/>
      <c r="J90" s="407"/>
      <c r="K90" s="407"/>
      <c r="L90" s="407"/>
      <c r="M90" s="407"/>
      <c r="N90" s="407"/>
    </row>
    <row r="91" spans="1:14" s="105" customFormat="1" ht="15" customHeight="1">
      <c r="A91" s="267">
        <v>11</v>
      </c>
      <c r="B91" s="103" t="s">
        <v>141</v>
      </c>
      <c r="C91" s="268" t="s">
        <v>142</v>
      </c>
      <c r="D91" s="104" t="s">
        <v>143</v>
      </c>
      <c r="E91" s="84" t="s">
        <v>25</v>
      </c>
      <c r="F91" s="85" t="s">
        <v>144</v>
      </c>
      <c r="G91" s="132">
        <v>5050</v>
      </c>
      <c r="H91" s="86">
        <v>20705</v>
      </c>
      <c r="I91" s="87">
        <v>44228</v>
      </c>
      <c r="J91" s="133">
        <v>42206.02</v>
      </c>
      <c r="K91" s="114">
        <v>340875</v>
      </c>
      <c r="L91" s="418"/>
      <c r="M91" s="270"/>
      <c r="N91" s="75"/>
    </row>
    <row r="92" spans="1:14" s="5" customFormat="1" ht="15" customHeight="1">
      <c r="A92" s="42"/>
      <c r="B92" s="106"/>
      <c r="C92" s="275" t="s">
        <v>145</v>
      </c>
      <c r="D92" s="258" t="s">
        <v>146</v>
      </c>
      <c r="E92" s="276" t="s">
        <v>41</v>
      </c>
      <c r="F92" s="89" t="s">
        <v>147</v>
      </c>
      <c r="G92" s="90"/>
      <c r="H92" s="91"/>
      <c r="I92" s="92"/>
      <c r="J92" s="93"/>
      <c r="K92" s="94">
        <v>5200</v>
      </c>
      <c r="L92" s="419"/>
      <c r="M92" s="277"/>
      <c r="N92" s="151"/>
    </row>
    <row r="93" spans="1:14" s="5" customFormat="1" ht="15" customHeight="1">
      <c r="A93" s="42"/>
      <c r="B93" s="107"/>
      <c r="C93" s="275" t="s">
        <v>35</v>
      </c>
      <c r="D93" s="108" t="s">
        <v>148</v>
      </c>
      <c r="E93" s="96" t="s">
        <v>42</v>
      </c>
      <c r="F93" s="89" t="s">
        <v>147</v>
      </c>
      <c r="G93" s="90"/>
      <c r="H93" s="134"/>
      <c r="I93" s="92"/>
      <c r="J93" s="93"/>
      <c r="K93" s="94">
        <v>13827</v>
      </c>
      <c r="L93" s="419"/>
      <c r="M93" s="277"/>
      <c r="N93" s="151" t="s">
        <v>24</v>
      </c>
    </row>
    <row r="94" spans="1:14" s="5" customFormat="1" ht="15" customHeight="1">
      <c r="A94" s="42"/>
      <c r="B94" s="106"/>
      <c r="C94" s="278">
        <v>173</v>
      </c>
      <c r="D94" s="108"/>
      <c r="E94" s="96"/>
      <c r="F94" s="89"/>
      <c r="G94" s="90"/>
      <c r="H94" s="134"/>
      <c r="I94" s="92"/>
      <c r="J94" s="279"/>
      <c r="K94" s="94"/>
      <c r="L94" s="280"/>
      <c r="M94" s="280"/>
      <c r="N94" s="281"/>
    </row>
    <row r="95" spans="1:14" s="5" customFormat="1" ht="15" customHeight="1" thickBot="1">
      <c r="A95" s="43"/>
      <c r="B95" s="282"/>
      <c r="C95" s="283"/>
      <c r="D95" s="76"/>
      <c r="E95" s="284" t="s">
        <v>22</v>
      </c>
      <c r="F95" s="97"/>
      <c r="G95" s="98">
        <f>SUM(G91:G93)</f>
        <v>5050</v>
      </c>
      <c r="H95" s="99">
        <f>SUM(H91:H93)</f>
        <v>20705</v>
      </c>
      <c r="I95" s="285"/>
      <c r="J95" s="100">
        <f>SUM(J91:J92)</f>
        <v>42206.02</v>
      </c>
      <c r="K95" s="101">
        <f>SUM(K91:K94)</f>
        <v>359902</v>
      </c>
      <c r="L95" s="100">
        <v>359900</v>
      </c>
      <c r="M95" s="286">
        <v>1020500</v>
      </c>
      <c r="N95" s="102">
        <v>1029000</v>
      </c>
    </row>
    <row r="96" spans="1:14" s="39" customFormat="1" ht="66" customHeight="1">
      <c r="A96" s="410" t="s">
        <v>149</v>
      </c>
      <c r="B96" s="410"/>
      <c r="C96" s="410"/>
      <c r="D96" s="410"/>
      <c r="E96" s="410"/>
      <c r="F96" s="410"/>
      <c r="G96" s="410"/>
      <c r="H96" s="410"/>
      <c r="I96" s="410"/>
      <c r="J96" s="410"/>
      <c r="K96" s="410"/>
      <c r="L96" s="410"/>
      <c r="M96" s="410"/>
      <c r="N96" s="410"/>
    </row>
    <row r="97" spans="1:14" s="45" customFormat="1" ht="25.5" customHeight="1" thickBot="1">
      <c r="A97" s="417" t="s">
        <v>150</v>
      </c>
      <c r="B97" s="417"/>
      <c r="C97" s="417"/>
      <c r="D97" s="417"/>
      <c r="E97" s="417"/>
      <c r="F97" s="417"/>
      <c r="G97" s="417"/>
      <c r="H97" s="417"/>
      <c r="I97" s="417"/>
      <c r="J97" s="417"/>
      <c r="K97" s="417"/>
      <c r="L97" s="417"/>
      <c r="M97" s="417"/>
      <c r="N97" s="407"/>
    </row>
    <row r="98" spans="1:14" s="105" customFormat="1" ht="15" customHeight="1">
      <c r="A98" s="267">
        <v>12</v>
      </c>
      <c r="B98" s="103" t="s">
        <v>151</v>
      </c>
      <c r="C98" s="268" t="s">
        <v>152</v>
      </c>
      <c r="D98" s="83" t="s">
        <v>153</v>
      </c>
      <c r="E98" s="287" t="s">
        <v>25</v>
      </c>
      <c r="F98" s="85" t="s">
        <v>154</v>
      </c>
      <c r="G98" s="269">
        <v>136</v>
      </c>
      <c r="H98" s="86">
        <v>601</v>
      </c>
      <c r="I98" s="87">
        <v>41533</v>
      </c>
      <c r="J98" s="133">
        <v>1381.2</v>
      </c>
      <c r="K98" s="114">
        <v>47260</v>
      </c>
      <c r="L98" s="270"/>
      <c r="M98" s="270">
        <v>45660</v>
      </c>
      <c r="N98" s="75"/>
    </row>
    <row r="99" spans="1:14" s="5" customFormat="1" ht="15" customHeight="1">
      <c r="A99" s="42"/>
      <c r="B99" s="106"/>
      <c r="C99" s="275" t="s">
        <v>155</v>
      </c>
      <c r="D99" s="88" t="s">
        <v>156</v>
      </c>
      <c r="E99" s="288" t="s">
        <v>157</v>
      </c>
      <c r="F99" s="89"/>
      <c r="G99" s="90"/>
      <c r="H99" s="91"/>
      <c r="I99" s="92"/>
      <c r="J99" s="93"/>
      <c r="K99" s="94">
        <v>-10000</v>
      </c>
      <c r="L99" s="277"/>
      <c r="M99" s="277">
        <v>-10000</v>
      </c>
      <c r="N99" s="151"/>
    </row>
    <row r="100" spans="1:14" s="5" customFormat="1" ht="15" customHeight="1">
      <c r="A100" s="42"/>
      <c r="B100" s="107"/>
      <c r="C100" s="275" t="s">
        <v>35</v>
      </c>
      <c r="D100" s="88" t="s">
        <v>158</v>
      </c>
      <c r="E100" s="288"/>
      <c r="F100" s="89"/>
      <c r="G100" s="90"/>
      <c r="H100" s="134"/>
      <c r="I100" s="92"/>
      <c r="J100" s="93"/>
      <c r="K100" s="94"/>
      <c r="L100" s="277"/>
      <c r="M100" s="277"/>
      <c r="N100" s="151"/>
    </row>
    <row r="101" spans="1:14" s="5" customFormat="1" ht="15" customHeight="1">
      <c r="A101" s="42"/>
      <c r="B101" s="106"/>
      <c r="C101" s="278">
        <v>662</v>
      </c>
      <c r="D101" s="289" t="s">
        <v>159</v>
      </c>
      <c r="E101" s="288"/>
      <c r="F101" s="89"/>
      <c r="G101" s="90"/>
      <c r="H101" s="134"/>
      <c r="I101" s="92"/>
      <c r="J101" s="279"/>
      <c r="K101" s="94"/>
      <c r="L101" s="280"/>
      <c r="M101" s="280"/>
      <c r="N101" s="281"/>
    </row>
    <row r="102" spans="1:14" s="5" customFormat="1" ht="15" customHeight="1" thickBot="1">
      <c r="A102" s="43"/>
      <c r="B102" s="282"/>
      <c r="C102" s="283"/>
      <c r="D102" s="290"/>
      <c r="E102" s="291" t="s">
        <v>22</v>
      </c>
      <c r="F102" s="97"/>
      <c r="G102" s="98">
        <f>SUM(G98:G100)</f>
        <v>136</v>
      </c>
      <c r="H102" s="99">
        <f>SUM(H98:H100)</f>
        <v>601</v>
      </c>
      <c r="I102" s="285"/>
      <c r="J102" s="100">
        <f>SUM(J98:J99)</f>
        <v>1381.2</v>
      </c>
      <c r="K102" s="101">
        <f>SUM(K98:K101)</f>
        <v>37260</v>
      </c>
      <c r="L102" s="100">
        <v>37260</v>
      </c>
      <c r="M102" s="286">
        <f>SUM(M98:M101)</f>
        <v>35660</v>
      </c>
      <c r="N102" s="102">
        <v>51000</v>
      </c>
    </row>
    <row r="103" spans="1:14" s="39" customFormat="1" ht="95.25" customHeight="1">
      <c r="A103" s="410" t="s">
        <v>160</v>
      </c>
      <c r="B103" s="410"/>
      <c r="C103" s="410"/>
      <c r="D103" s="410"/>
      <c r="E103" s="410"/>
      <c r="F103" s="410"/>
      <c r="G103" s="410"/>
      <c r="H103" s="410"/>
      <c r="I103" s="410"/>
      <c r="J103" s="410"/>
      <c r="K103" s="410"/>
      <c r="L103" s="410"/>
      <c r="M103" s="410"/>
      <c r="N103" s="410"/>
    </row>
    <row r="104" spans="1:14" s="45" customFormat="1" ht="27.75" customHeight="1" thickBot="1">
      <c r="A104" s="407" t="s">
        <v>161</v>
      </c>
      <c r="B104" s="407"/>
      <c r="C104" s="407"/>
      <c r="D104" s="407"/>
      <c r="E104" s="407"/>
      <c r="F104" s="407"/>
      <c r="G104" s="407"/>
      <c r="H104" s="407"/>
      <c r="I104" s="407"/>
      <c r="J104" s="407"/>
      <c r="K104" s="407"/>
      <c r="L104" s="407"/>
      <c r="M104" s="407"/>
      <c r="N104" s="407"/>
    </row>
    <row r="105" spans="1:14" s="105" customFormat="1" ht="15" customHeight="1">
      <c r="A105" s="267">
        <v>13</v>
      </c>
      <c r="B105" s="103" t="s">
        <v>162</v>
      </c>
      <c r="C105" s="268" t="s">
        <v>163</v>
      </c>
      <c r="D105" s="83" t="s">
        <v>164</v>
      </c>
      <c r="E105" s="287" t="s">
        <v>25</v>
      </c>
      <c r="F105" s="85">
        <v>292</v>
      </c>
      <c r="G105" s="269">
        <v>103</v>
      </c>
      <c r="H105" s="86">
        <v>470</v>
      </c>
      <c r="I105" s="87">
        <v>44620</v>
      </c>
      <c r="J105" s="133">
        <v>1381</v>
      </c>
      <c r="K105" s="114">
        <v>41204.12</v>
      </c>
      <c r="L105" s="292"/>
      <c r="M105" s="292"/>
      <c r="N105" s="75"/>
    </row>
    <row r="106" spans="1:14" s="5" customFormat="1" ht="15" customHeight="1">
      <c r="A106" s="42"/>
      <c r="B106" s="106"/>
      <c r="C106" s="275" t="s">
        <v>163</v>
      </c>
      <c r="D106" s="88" t="s">
        <v>165</v>
      </c>
      <c r="E106" s="293" t="s">
        <v>36</v>
      </c>
      <c r="F106" s="89"/>
      <c r="G106" s="90"/>
      <c r="H106" s="91"/>
      <c r="I106" s="92"/>
      <c r="J106" s="93"/>
      <c r="K106" s="94">
        <v>1302</v>
      </c>
      <c r="L106" s="294"/>
      <c r="M106" s="294"/>
      <c r="N106" s="151"/>
    </row>
    <row r="107" spans="1:14" s="5" customFormat="1" ht="15" customHeight="1">
      <c r="A107" s="42"/>
      <c r="B107" s="107"/>
      <c r="C107" s="275" t="s">
        <v>35</v>
      </c>
      <c r="D107" s="88" t="s">
        <v>166</v>
      </c>
      <c r="E107" s="288" t="s">
        <v>157</v>
      </c>
      <c r="F107" s="89"/>
      <c r="G107" s="90"/>
      <c r="H107" s="134"/>
      <c r="I107" s="92"/>
      <c r="J107" s="93"/>
      <c r="K107" s="94">
        <v>-10000</v>
      </c>
      <c r="L107" s="294"/>
      <c r="M107" s="294"/>
      <c r="N107" s="151"/>
    </row>
    <row r="108" spans="1:14" s="5" customFormat="1" ht="15" customHeight="1">
      <c r="A108" s="42"/>
      <c r="B108" s="107"/>
      <c r="C108" s="278">
        <v>193</v>
      </c>
      <c r="D108" s="295" t="s">
        <v>167</v>
      </c>
      <c r="E108" s="296"/>
      <c r="F108" s="297"/>
      <c r="G108" s="298"/>
      <c r="H108" s="299"/>
      <c r="I108" s="92"/>
      <c r="J108" s="279"/>
      <c r="K108" s="300"/>
      <c r="L108" s="301"/>
      <c r="M108" s="301"/>
      <c r="N108" s="302"/>
    </row>
    <row r="109" spans="1:14" s="5" customFormat="1" ht="15" customHeight="1" thickBot="1">
      <c r="A109" s="43"/>
      <c r="B109" s="282"/>
      <c r="C109" s="283"/>
      <c r="D109" s="290"/>
      <c r="E109" s="291" t="s">
        <v>22</v>
      </c>
      <c r="F109" s="97"/>
      <c r="G109" s="98">
        <f>SUM(G105:G107)</f>
        <v>103</v>
      </c>
      <c r="H109" s="99">
        <f>SUM(H105:H107)</f>
        <v>470</v>
      </c>
      <c r="I109" s="285"/>
      <c r="J109" s="100">
        <f>SUM(J105:J106)</f>
        <v>1381</v>
      </c>
      <c r="K109" s="101">
        <f>SUM(K105:K107)</f>
        <v>32506.120000000003</v>
      </c>
      <c r="L109" s="100">
        <v>32510</v>
      </c>
      <c r="M109" s="286">
        <v>69400</v>
      </c>
      <c r="N109" s="102">
        <v>79000</v>
      </c>
    </row>
    <row r="110" spans="1:14" s="39" customFormat="1" ht="84" customHeight="1">
      <c r="A110" s="410" t="s">
        <v>168</v>
      </c>
      <c r="B110" s="410"/>
      <c r="C110" s="410"/>
      <c r="D110" s="410"/>
      <c r="E110" s="410"/>
      <c r="F110" s="410"/>
      <c r="G110" s="410"/>
      <c r="H110" s="410"/>
      <c r="I110" s="410"/>
      <c r="J110" s="410"/>
      <c r="K110" s="410"/>
      <c r="L110" s="410"/>
      <c r="M110" s="410"/>
      <c r="N110" s="410"/>
    </row>
    <row r="111" spans="1:14" s="45" customFormat="1" ht="24.75" customHeight="1" thickBot="1">
      <c r="A111" s="407" t="s">
        <v>169</v>
      </c>
      <c r="B111" s="407"/>
      <c r="C111" s="407"/>
      <c r="D111" s="407"/>
      <c r="E111" s="407"/>
      <c r="F111" s="407"/>
      <c r="G111" s="407"/>
      <c r="H111" s="407"/>
      <c r="I111" s="407"/>
      <c r="J111" s="407"/>
      <c r="K111" s="407"/>
      <c r="L111" s="407"/>
      <c r="M111" s="407"/>
      <c r="N111" s="407"/>
    </row>
    <row r="112" spans="1:14" s="5" customFormat="1" ht="15" customHeight="1">
      <c r="A112" s="48">
        <v>14</v>
      </c>
      <c r="B112" s="49" t="s">
        <v>170</v>
      </c>
      <c r="C112" s="50" t="s">
        <v>171</v>
      </c>
      <c r="D112" s="51" t="s">
        <v>172</v>
      </c>
      <c r="E112" s="41" t="s">
        <v>25</v>
      </c>
      <c r="F112" s="52" t="s">
        <v>173</v>
      </c>
      <c r="G112" s="53">
        <v>67</v>
      </c>
      <c r="H112" s="54">
        <v>1842</v>
      </c>
      <c r="I112" s="77">
        <v>43809</v>
      </c>
      <c r="J112" s="78">
        <v>1435.43</v>
      </c>
      <c r="K112" s="124">
        <v>15083.04</v>
      </c>
      <c r="L112" s="137"/>
      <c r="M112" s="137"/>
      <c r="N112" s="420"/>
    </row>
    <row r="113" spans="1:14" s="5" customFormat="1" ht="15" customHeight="1">
      <c r="A113" s="246"/>
      <c r="B113" s="55"/>
      <c r="C113" s="47" t="s">
        <v>174</v>
      </c>
      <c r="D113" s="56" t="s">
        <v>175</v>
      </c>
      <c r="E113" s="31"/>
      <c r="F113" s="57"/>
      <c r="G113" s="58"/>
      <c r="H113" s="59"/>
      <c r="I113" s="79"/>
      <c r="J113" s="60"/>
      <c r="K113" s="118"/>
      <c r="L113" s="126"/>
      <c r="M113" s="152"/>
      <c r="N113" s="421"/>
    </row>
    <row r="114" spans="1:14" s="5" customFormat="1" ht="15" customHeight="1">
      <c r="A114" s="42"/>
      <c r="B114" s="46"/>
      <c r="C114" s="47" t="s">
        <v>176</v>
      </c>
      <c r="D114" s="56" t="s">
        <v>177</v>
      </c>
      <c r="E114" s="61"/>
      <c r="F114" s="57"/>
      <c r="G114" s="58"/>
      <c r="H114" s="62"/>
      <c r="I114" s="79"/>
      <c r="J114" s="60"/>
      <c r="K114" s="118"/>
      <c r="L114" s="126"/>
      <c r="M114" s="126"/>
      <c r="N114" s="421"/>
    </row>
    <row r="115" spans="1:14" s="5" customFormat="1" ht="15" customHeight="1">
      <c r="A115" s="42"/>
      <c r="B115" s="55"/>
      <c r="C115" s="63">
        <v>115</v>
      </c>
      <c r="D115" s="56" t="s">
        <v>178</v>
      </c>
      <c r="E115" s="61"/>
      <c r="F115" s="57"/>
      <c r="G115" s="58"/>
      <c r="H115" s="62"/>
      <c r="I115" s="79"/>
      <c r="J115" s="64"/>
      <c r="K115" s="118"/>
      <c r="L115" s="128"/>
      <c r="M115" s="366" t="s">
        <v>295</v>
      </c>
      <c r="N115" s="125"/>
    </row>
    <row r="116" spans="1:14" s="5" customFormat="1" ht="15" customHeight="1" thickBot="1">
      <c r="A116" s="43"/>
      <c r="B116" s="65"/>
      <c r="C116" s="66"/>
      <c r="D116" s="67"/>
      <c r="E116" s="68" t="s">
        <v>22</v>
      </c>
      <c r="F116" s="69"/>
      <c r="G116" s="70">
        <v>67</v>
      </c>
      <c r="H116" s="71">
        <v>1842</v>
      </c>
      <c r="I116" s="81"/>
      <c r="J116" s="73">
        <v>1435.43</v>
      </c>
      <c r="K116" s="72">
        <v>15083.04</v>
      </c>
      <c r="L116" s="73">
        <v>15080</v>
      </c>
      <c r="M116" s="367">
        <v>15080</v>
      </c>
      <c r="N116" s="82">
        <v>24000</v>
      </c>
    </row>
    <row r="117" spans="1:14" s="105" customFormat="1" ht="72.75" customHeight="1">
      <c r="A117" s="410" t="s">
        <v>179</v>
      </c>
      <c r="B117" s="410"/>
      <c r="C117" s="410"/>
      <c r="D117" s="410"/>
      <c r="E117" s="410"/>
      <c r="F117" s="410"/>
      <c r="G117" s="410"/>
      <c r="H117" s="410"/>
      <c r="I117" s="410"/>
      <c r="J117" s="410"/>
      <c r="K117" s="410"/>
      <c r="L117" s="410"/>
      <c r="M117" s="410"/>
      <c r="N117" s="410"/>
    </row>
    <row r="118" spans="1:14" s="45" customFormat="1" ht="37.5" customHeight="1" thickBot="1">
      <c r="A118" s="407" t="s">
        <v>180</v>
      </c>
      <c r="B118" s="407"/>
      <c r="C118" s="407"/>
      <c r="D118" s="407"/>
      <c r="E118" s="407"/>
      <c r="F118" s="407"/>
      <c r="G118" s="407"/>
      <c r="H118" s="407"/>
      <c r="I118" s="407"/>
      <c r="J118" s="407"/>
      <c r="K118" s="407"/>
      <c r="L118" s="407"/>
      <c r="M118" s="407"/>
      <c r="N118" s="407"/>
    </row>
    <row r="119" spans="1:14" s="5" customFormat="1" ht="15" customHeight="1">
      <c r="A119" s="48">
        <v>15</v>
      </c>
      <c r="B119" s="49" t="s">
        <v>181</v>
      </c>
      <c r="C119" s="50" t="s">
        <v>294</v>
      </c>
      <c r="D119" s="51" t="s">
        <v>182</v>
      </c>
      <c r="E119" s="41" t="s">
        <v>25</v>
      </c>
      <c r="F119" s="52" t="s">
        <v>183</v>
      </c>
      <c r="G119" s="53">
        <v>439</v>
      </c>
      <c r="H119" s="54">
        <v>1915</v>
      </c>
      <c r="I119" s="77">
        <v>43304</v>
      </c>
      <c r="J119" s="78">
        <v>11362.3</v>
      </c>
      <c r="K119" s="124">
        <v>87602.45</v>
      </c>
      <c r="L119" s="137"/>
      <c r="M119" s="137"/>
      <c r="N119" s="420"/>
    </row>
    <row r="120" spans="1:14" s="5" customFormat="1" ht="15" customHeight="1">
      <c r="A120" s="42"/>
      <c r="B120" s="55"/>
      <c r="C120" s="47" t="s">
        <v>293</v>
      </c>
      <c r="D120" s="56" t="s">
        <v>134</v>
      </c>
      <c r="E120" s="31" t="s">
        <v>185</v>
      </c>
      <c r="F120" s="57"/>
      <c r="G120" s="58"/>
      <c r="H120" s="59"/>
      <c r="I120" s="79"/>
      <c r="J120" s="60"/>
      <c r="K120" s="118">
        <v>-10000</v>
      </c>
      <c r="L120" s="126"/>
      <c r="M120" s="152"/>
      <c r="N120" s="421"/>
    </row>
    <row r="121" spans="1:14" s="5" customFormat="1" ht="15" customHeight="1">
      <c r="A121" s="42"/>
      <c r="B121" s="46"/>
      <c r="C121" s="47" t="s">
        <v>184</v>
      </c>
      <c r="D121" s="56" t="s">
        <v>186</v>
      </c>
      <c r="E121" s="61" t="s">
        <v>187</v>
      </c>
      <c r="F121" s="57"/>
      <c r="G121" s="58"/>
      <c r="H121" s="62"/>
      <c r="I121" s="79"/>
      <c r="J121" s="60"/>
      <c r="K121" s="118">
        <v>-50</v>
      </c>
      <c r="L121" s="126"/>
      <c r="M121" s="126"/>
      <c r="N121" s="421"/>
    </row>
    <row r="122" spans="1:14" s="5" customFormat="1" ht="15" customHeight="1">
      <c r="A122" s="42"/>
      <c r="B122" s="55"/>
      <c r="C122" s="47" t="s">
        <v>34</v>
      </c>
      <c r="D122" s="80" t="s">
        <v>137</v>
      </c>
      <c r="E122" s="61"/>
      <c r="F122" s="57"/>
      <c r="G122" s="58"/>
      <c r="H122" s="62"/>
      <c r="I122" s="79"/>
      <c r="J122" s="64"/>
      <c r="K122" s="118"/>
      <c r="L122" s="128"/>
      <c r="M122" s="128"/>
      <c r="N122" s="125"/>
    </row>
    <row r="123" spans="1:14" s="5" customFormat="1" ht="15" customHeight="1" thickBot="1">
      <c r="A123" s="43"/>
      <c r="B123" s="65"/>
      <c r="C123" s="66">
        <v>157</v>
      </c>
      <c r="D123" s="67"/>
      <c r="E123" s="68" t="s">
        <v>22</v>
      </c>
      <c r="F123" s="69"/>
      <c r="G123" s="70">
        <v>439</v>
      </c>
      <c r="H123" s="71">
        <v>1915</v>
      </c>
      <c r="I123" s="81"/>
      <c r="J123" s="73">
        <v>11362.3</v>
      </c>
      <c r="K123" s="72">
        <v>77552.45</v>
      </c>
      <c r="L123" s="73">
        <v>77550</v>
      </c>
      <c r="M123" s="74">
        <v>96600</v>
      </c>
      <c r="N123" s="82">
        <v>109000</v>
      </c>
    </row>
    <row r="124" spans="1:14" s="39" customFormat="1" ht="82.5" customHeight="1">
      <c r="A124" s="406" t="s">
        <v>188</v>
      </c>
      <c r="B124" s="406"/>
      <c r="C124" s="406"/>
      <c r="D124" s="406"/>
      <c r="E124" s="406"/>
      <c r="F124" s="406"/>
      <c r="G124" s="406"/>
      <c r="H124" s="406"/>
      <c r="I124" s="406"/>
      <c r="J124" s="406"/>
      <c r="K124" s="406"/>
      <c r="L124" s="406"/>
      <c r="M124" s="406"/>
      <c r="N124" s="406"/>
    </row>
    <row r="125" spans="1:14" s="45" customFormat="1" ht="23.25" customHeight="1" thickBot="1">
      <c r="A125" s="407" t="s">
        <v>189</v>
      </c>
      <c r="B125" s="407"/>
      <c r="C125" s="407"/>
      <c r="D125" s="407"/>
      <c r="E125" s="407"/>
      <c r="F125" s="407"/>
      <c r="G125" s="407"/>
      <c r="H125" s="407"/>
      <c r="I125" s="407"/>
      <c r="J125" s="407"/>
      <c r="K125" s="407"/>
      <c r="L125" s="407"/>
      <c r="M125" s="407"/>
      <c r="N125" s="407"/>
    </row>
    <row r="126" spans="1:14" s="5" customFormat="1" ht="15" customHeight="1">
      <c r="A126" s="48">
        <v>16</v>
      </c>
      <c r="B126" s="49" t="s">
        <v>190</v>
      </c>
      <c r="C126" s="50" t="s">
        <v>191</v>
      </c>
      <c r="D126" s="51" t="s">
        <v>192</v>
      </c>
      <c r="E126" s="41" t="s">
        <v>25</v>
      </c>
      <c r="F126" s="52" t="s">
        <v>193</v>
      </c>
      <c r="G126" s="303">
        <v>3764</v>
      </c>
      <c r="H126" s="54">
        <v>15107</v>
      </c>
      <c r="I126" s="77"/>
      <c r="J126" s="78"/>
      <c r="K126" s="124">
        <v>39597.28</v>
      </c>
      <c r="L126" s="137"/>
      <c r="M126" s="137"/>
      <c r="N126" s="420"/>
    </row>
    <row r="127" spans="1:14" s="5" customFormat="1" ht="15" customHeight="1">
      <c r="A127" s="42"/>
      <c r="B127" s="55"/>
      <c r="C127" s="47" t="s">
        <v>191</v>
      </c>
      <c r="D127" s="56" t="s">
        <v>194</v>
      </c>
      <c r="E127" s="61" t="s">
        <v>26</v>
      </c>
      <c r="F127" s="57"/>
      <c r="G127" s="58"/>
      <c r="H127" s="62"/>
      <c r="I127" s="79"/>
      <c r="J127" s="60"/>
      <c r="K127" s="118">
        <v>1679.28</v>
      </c>
      <c r="L127" s="126"/>
      <c r="M127" s="126"/>
      <c r="N127" s="421"/>
    </row>
    <row r="128" spans="1:14" s="5" customFormat="1" ht="15" customHeight="1">
      <c r="A128" s="42"/>
      <c r="B128" s="46"/>
      <c r="C128" s="47" t="s">
        <v>34</v>
      </c>
      <c r="D128" s="56" t="s">
        <v>195</v>
      </c>
      <c r="E128" s="31" t="s">
        <v>185</v>
      </c>
      <c r="F128" s="57"/>
      <c r="G128" s="58"/>
      <c r="H128" s="59"/>
      <c r="I128" s="79"/>
      <c r="J128" s="60"/>
      <c r="K128" s="118">
        <v>-10000</v>
      </c>
      <c r="L128" s="126"/>
      <c r="M128" s="152"/>
      <c r="N128" s="421"/>
    </row>
    <row r="129" spans="1:14" s="5" customFormat="1" ht="15" customHeight="1">
      <c r="A129" s="42"/>
      <c r="B129" s="55"/>
      <c r="C129" s="63">
        <v>259</v>
      </c>
      <c r="D129" s="80"/>
      <c r="E129" s="31"/>
      <c r="F129" s="57"/>
      <c r="G129" s="58"/>
      <c r="H129" s="59"/>
      <c r="I129" s="79"/>
      <c r="J129" s="60"/>
      <c r="K129" s="118"/>
      <c r="L129" s="128"/>
      <c r="M129" s="128"/>
      <c r="N129" s="125"/>
    </row>
    <row r="130" spans="1:14" s="5" customFormat="1" ht="15" customHeight="1" thickBot="1">
      <c r="A130" s="43"/>
      <c r="B130" s="65"/>
      <c r="C130" s="66"/>
      <c r="D130" s="67"/>
      <c r="E130" s="68" t="s">
        <v>22</v>
      </c>
      <c r="F130" s="69"/>
      <c r="G130" s="70">
        <v>3764</v>
      </c>
      <c r="H130" s="71">
        <v>15107</v>
      </c>
      <c r="I130" s="81"/>
      <c r="J130" s="73"/>
      <c r="K130" s="72">
        <v>31276.559999999998</v>
      </c>
      <c r="L130" s="73">
        <v>31280</v>
      </c>
      <c r="M130" s="74">
        <v>94000</v>
      </c>
      <c r="N130" s="82">
        <v>117000</v>
      </c>
    </row>
    <row r="131" spans="1:14" s="39" customFormat="1" ht="83.25" customHeight="1">
      <c r="A131" s="410" t="s">
        <v>196</v>
      </c>
      <c r="B131" s="410"/>
      <c r="C131" s="410"/>
      <c r="D131" s="410"/>
      <c r="E131" s="410"/>
      <c r="F131" s="410"/>
      <c r="G131" s="410"/>
      <c r="H131" s="410"/>
      <c r="I131" s="410"/>
      <c r="J131" s="410"/>
      <c r="K131" s="410"/>
      <c r="L131" s="410"/>
      <c r="M131" s="410"/>
      <c r="N131" s="410"/>
    </row>
    <row r="132" spans="1:14" s="45" customFormat="1" ht="24" customHeight="1" thickBot="1">
      <c r="A132" s="407" t="s">
        <v>197</v>
      </c>
      <c r="B132" s="407"/>
      <c r="C132" s="407"/>
      <c r="D132" s="407"/>
      <c r="E132" s="407"/>
      <c r="F132" s="407"/>
      <c r="G132" s="407"/>
      <c r="H132" s="407"/>
      <c r="I132" s="407"/>
      <c r="J132" s="407"/>
      <c r="K132" s="407"/>
      <c r="L132" s="407"/>
      <c r="M132" s="407"/>
      <c r="N132" s="407"/>
    </row>
    <row r="133" spans="1:14" s="5" customFormat="1" ht="15" customHeight="1">
      <c r="A133" s="48">
        <v>17</v>
      </c>
      <c r="B133" s="49" t="s">
        <v>198</v>
      </c>
      <c r="C133" s="50" t="s">
        <v>199</v>
      </c>
      <c r="D133" s="51" t="s">
        <v>200</v>
      </c>
      <c r="E133" s="41" t="s">
        <v>25</v>
      </c>
      <c r="F133" s="52">
        <v>5797</v>
      </c>
      <c r="G133" s="53">
        <v>29</v>
      </c>
      <c r="H133" s="54">
        <v>4702</v>
      </c>
      <c r="I133" s="77">
        <v>44826</v>
      </c>
      <c r="J133" s="78">
        <v>1381.2</v>
      </c>
      <c r="K133" s="124">
        <v>16725</v>
      </c>
      <c r="L133" s="137"/>
      <c r="M133" s="137"/>
      <c r="N133" s="75"/>
    </row>
    <row r="134" spans="1:14" s="5" customFormat="1" ht="15" customHeight="1">
      <c r="A134" s="42"/>
      <c r="B134" s="55"/>
      <c r="C134" s="47" t="s">
        <v>199</v>
      </c>
      <c r="D134" s="56" t="s">
        <v>201</v>
      </c>
      <c r="E134" s="31"/>
      <c r="F134" s="57"/>
      <c r="G134" s="58"/>
      <c r="H134" s="59"/>
      <c r="I134" s="79"/>
      <c r="J134" s="60"/>
      <c r="K134" s="118"/>
      <c r="L134" s="126"/>
      <c r="M134" s="152"/>
      <c r="N134" s="151"/>
    </row>
    <row r="135" spans="1:14" s="5" customFormat="1" ht="15" customHeight="1">
      <c r="A135" s="42"/>
      <c r="B135" s="46"/>
      <c r="C135" s="47" t="s">
        <v>35</v>
      </c>
      <c r="D135" s="56" t="s">
        <v>202</v>
      </c>
      <c r="E135" s="61"/>
      <c r="F135" s="57"/>
      <c r="G135" s="58"/>
      <c r="H135" s="62"/>
      <c r="I135" s="79"/>
      <c r="J135" s="60"/>
      <c r="K135" s="118"/>
      <c r="L135" s="126"/>
      <c r="M135" s="126"/>
      <c r="N135" s="151"/>
    </row>
    <row r="136" spans="1:14" s="5" customFormat="1" ht="15" customHeight="1">
      <c r="A136" s="42"/>
      <c r="B136" s="55"/>
      <c r="C136" s="63">
        <v>1697</v>
      </c>
      <c r="D136" s="56" t="s">
        <v>203</v>
      </c>
      <c r="E136" s="61"/>
      <c r="F136" s="57"/>
      <c r="G136" s="58"/>
      <c r="H136" s="62"/>
      <c r="I136" s="79"/>
      <c r="J136" s="64"/>
      <c r="K136" s="118"/>
      <c r="L136" s="128"/>
      <c r="M136" s="366" t="s">
        <v>295</v>
      </c>
      <c r="N136" s="125"/>
    </row>
    <row r="137" spans="1:14" s="5" customFormat="1" ht="15" customHeight="1" thickBot="1">
      <c r="A137" s="43"/>
      <c r="B137" s="65"/>
      <c r="C137" s="66"/>
      <c r="D137" s="67"/>
      <c r="E137" s="68" t="s">
        <v>22</v>
      </c>
      <c r="F137" s="69"/>
      <c r="G137" s="70">
        <v>29</v>
      </c>
      <c r="H137" s="71">
        <v>4702</v>
      </c>
      <c r="I137" s="81"/>
      <c r="J137" s="73">
        <v>1381.2</v>
      </c>
      <c r="K137" s="72">
        <v>16275</v>
      </c>
      <c r="L137" s="73">
        <v>16275</v>
      </c>
      <c r="M137" s="367">
        <v>13950</v>
      </c>
      <c r="N137" s="82">
        <v>20000</v>
      </c>
    </row>
    <row r="138" spans="1:14" s="39" customFormat="1" ht="83.25" customHeight="1">
      <c r="A138" s="410" t="s">
        <v>204</v>
      </c>
      <c r="B138" s="410"/>
      <c r="C138" s="410"/>
      <c r="D138" s="410"/>
      <c r="E138" s="410"/>
      <c r="F138" s="410"/>
      <c r="G138" s="410"/>
      <c r="H138" s="410"/>
      <c r="I138" s="410"/>
      <c r="J138" s="410"/>
      <c r="K138" s="410"/>
      <c r="L138" s="410"/>
      <c r="M138" s="410"/>
      <c r="N138" s="410"/>
    </row>
    <row r="139" spans="1:14" s="45" customFormat="1" ht="22.5" customHeight="1" thickBot="1">
      <c r="A139" s="407" t="s">
        <v>297</v>
      </c>
      <c r="B139" s="407"/>
      <c r="C139" s="407"/>
      <c r="D139" s="407"/>
      <c r="E139" s="407"/>
      <c r="F139" s="407"/>
      <c r="G139" s="407"/>
      <c r="H139" s="407"/>
      <c r="I139" s="407"/>
      <c r="J139" s="407"/>
      <c r="K139" s="407"/>
      <c r="L139" s="407"/>
      <c r="M139" s="407"/>
      <c r="N139" s="407"/>
    </row>
    <row r="140" spans="1:14" s="5" customFormat="1" ht="15" customHeight="1">
      <c r="A140" s="48">
        <v>18</v>
      </c>
      <c r="B140" s="49" t="s">
        <v>205</v>
      </c>
      <c r="C140" s="304" t="s">
        <v>206</v>
      </c>
      <c r="D140" s="83" t="s">
        <v>207</v>
      </c>
      <c r="E140" s="287" t="s">
        <v>25</v>
      </c>
      <c r="F140" s="305" t="s">
        <v>208</v>
      </c>
      <c r="G140" s="269">
        <v>397</v>
      </c>
      <c r="H140" s="86">
        <v>7079</v>
      </c>
      <c r="I140" s="306">
        <v>43247</v>
      </c>
      <c r="J140" s="307">
        <v>2580</v>
      </c>
      <c r="K140" s="114">
        <v>222863.89</v>
      </c>
      <c r="L140" s="308"/>
      <c r="M140" s="308"/>
      <c r="N140" s="75"/>
    </row>
    <row r="141" spans="1:14" s="5" customFormat="1" ht="15" customHeight="1">
      <c r="A141" s="42"/>
      <c r="B141" s="55"/>
      <c r="C141" s="278" t="s">
        <v>209</v>
      </c>
      <c r="D141" s="88" t="s">
        <v>301</v>
      </c>
      <c r="E141" s="293"/>
      <c r="F141" s="309"/>
      <c r="G141" s="90"/>
      <c r="H141" s="91"/>
      <c r="I141" s="310"/>
      <c r="J141" s="93"/>
      <c r="K141" s="94"/>
      <c r="L141" s="311"/>
      <c r="M141" s="311"/>
      <c r="N141" s="151"/>
    </row>
    <row r="142" spans="1:14" s="5" customFormat="1" ht="15" customHeight="1">
      <c r="A142" s="42"/>
      <c r="B142" s="55"/>
      <c r="C142" s="278" t="s">
        <v>35</v>
      </c>
      <c r="D142" s="88" t="s">
        <v>210</v>
      </c>
      <c r="E142" s="293"/>
      <c r="F142" s="309"/>
      <c r="G142" s="90"/>
      <c r="H142" s="91"/>
      <c r="I142" s="310"/>
      <c r="J142" s="93"/>
      <c r="K142" s="94"/>
      <c r="L142" s="311"/>
      <c r="M142" s="312"/>
      <c r="N142" s="151"/>
    </row>
    <row r="143" spans="1:14" s="5" customFormat="1" ht="15" customHeight="1">
      <c r="A143" s="42"/>
      <c r="B143" s="46"/>
      <c r="C143" s="278">
        <v>209</v>
      </c>
      <c r="D143" s="88" t="s">
        <v>211</v>
      </c>
      <c r="E143" s="293"/>
      <c r="F143" s="309"/>
      <c r="G143" s="90"/>
      <c r="H143" s="91"/>
      <c r="I143" s="310"/>
      <c r="J143" s="93"/>
      <c r="K143" s="94"/>
      <c r="L143" s="311"/>
      <c r="M143" s="311"/>
      <c r="N143" s="151"/>
    </row>
    <row r="144" spans="1:14" s="5" customFormat="1" ht="15" customHeight="1">
      <c r="A144" s="42"/>
      <c r="B144" s="46"/>
      <c r="C144" s="47"/>
      <c r="D144" s="88" t="s">
        <v>212</v>
      </c>
      <c r="E144" s="288"/>
      <c r="F144" s="309"/>
      <c r="G144" s="90"/>
      <c r="H144" s="134"/>
      <c r="I144" s="310"/>
      <c r="J144" s="279"/>
      <c r="K144" s="94"/>
      <c r="L144" s="313"/>
      <c r="M144" s="313"/>
      <c r="N144" s="302"/>
    </row>
    <row r="145" spans="1:14" s="5" customFormat="1" ht="15" customHeight="1" thickBot="1">
      <c r="A145" s="43"/>
      <c r="B145" s="65"/>
      <c r="C145" s="66"/>
      <c r="D145" s="67">
        <v>0</v>
      </c>
      <c r="E145" s="291" t="s">
        <v>22</v>
      </c>
      <c r="F145" s="314"/>
      <c r="G145" s="315">
        <v>397</v>
      </c>
      <c r="H145" s="99">
        <v>7079</v>
      </c>
      <c r="I145" s="316"/>
      <c r="J145" s="100">
        <v>2580</v>
      </c>
      <c r="K145" s="317">
        <v>222863.89</v>
      </c>
      <c r="L145" s="100">
        <v>222862</v>
      </c>
      <c r="M145" s="286">
        <v>318002</v>
      </c>
      <c r="N145" s="102">
        <v>337500</v>
      </c>
    </row>
    <row r="146" spans="1:14" s="39" customFormat="1" ht="83.25" customHeight="1">
      <c r="A146" s="410" t="s">
        <v>300</v>
      </c>
      <c r="B146" s="410"/>
      <c r="C146" s="410"/>
      <c r="D146" s="410"/>
      <c r="E146" s="410"/>
      <c r="F146" s="410"/>
      <c r="G146" s="410"/>
      <c r="H146" s="410"/>
      <c r="I146" s="410"/>
      <c r="J146" s="410"/>
      <c r="K146" s="410"/>
      <c r="L146" s="410"/>
      <c r="M146" s="410"/>
      <c r="N146" s="410"/>
    </row>
    <row r="147" spans="1:14" s="45" customFormat="1" ht="24.75" customHeight="1" thickBot="1">
      <c r="A147" s="407" t="s">
        <v>213</v>
      </c>
      <c r="B147" s="407"/>
      <c r="C147" s="407"/>
      <c r="D147" s="407"/>
      <c r="E147" s="407"/>
      <c r="F147" s="407"/>
      <c r="G147" s="407"/>
      <c r="H147" s="407"/>
      <c r="I147" s="407"/>
      <c r="J147" s="407"/>
      <c r="K147" s="407"/>
      <c r="L147" s="407"/>
      <c r="M147" s="407"/>
      <c r="N147" s="407"/>
    </row>
    <row r="148" spans="1:14" s="5" customFormat="1" ht="15" customHeight="1">
      <c r="A148" s="48">
        <v>19</v>
      </c>
      <c r="B148" s="49" t="s">
        <v>214</v>
      </c>
      <c r="C148" s="50" t="s">
        <v>215</v>
      </c>
      <c r="D148" s="51" t="s">
        <v>216</v>
      </c>
      <c r="E148" s="41" t="s">
        <v>25</v>
      </c>
      <c r="F148" s="52" t="s">
        <v>217</v>
      </c>
      <c r="G148" s="53">
        <v>104</v>
      </c>
      <c r="H148" s="54">
        <v>618</v>
      </c>
      <c r="I148" s="77">
        <v>44348</v>
      </c>
      <c r="J148" s="78">
        <v>4253.27</v>
      </c>
      <c r="K148" s="124">
        <v>86845.2</v>
      </c>
      <c r="L148" s="137"/>
      <c r="M148" s="137"/>
      <c r="N148" s="75"/>
    </row>
    <row r="149" spans="1:14" s="5" customFormat="1" ht="15" customHeight="1">
      <c r="A149" s="42"/>
      <c r="B149" s="55"/>
      <c r="C149" s="47" t="s">
        <v>215</v>
      </c>
      <c r="D149" s="56" t="s">
        <v>218</v>
      </c>
      <c r="E149" s="31"/>
      <c r="F149" s="57"/>
      <c r="G149" s="58"/>
      <c r="H149" s="59"/>
      <c r="I149" s="79"/>
      <c r="J149" s="60"/>
      <c r="K149" s="118"/>
      <c r="L149" s="126"/>
      <c r="M149" s="126"/>
      <c r="N149" s="151"/>
    </row>
    <row r="150" spans="1:14" s="5" customFormat="1" ht="15" customHeight="1">
      <c r="A150" s="42"/>
      <c r="B150" s="46"/>
      <c r="C150" s="47" t="s">
        <v>46</v>
      </c>
      <c r="D150" s="56" t="s">
        <v>219</v>
      </c>
      <c r="E150" s="61"/>
      <c r="F150" s="57"/>
      <c r="G150" s="58"/>
      <c r="H150" s="62"/>
      <c r="I150" s="79"/>
      <c r="J150" s="60"/>
      <c r="K150" s="118"/>
      <c r="L150" s="126"/>
      <c r="M150" s="126"/>
      <c r="N150" s="151"/>
    </row>
    <row r="151" spans="1:14" s="5" customFormat="1" ht="15" customHeight="1">
      <c r="A151" s="42"/>
      <c r="B151" s="55"/>
      <c r="C151" s="63">
        <v>247</v>
      </c>
      <c r="D151" s="80" t="s">
        <v>220</v>
      </c>
      <c r="E151" s="61"/>
      <c r="F151" s="57"/>
      <c r="G151" s="58"/>
      <c r="H151" s="62"/>
      <c r="I151" s="79"/>
      <c r="J151" s="64"/>
      <c r="K151" s="118"/>
      <c r="L151" s="128"/>
      <c r="M151" s="128"/>
      <c r="N151" s="125"/>
    </row>
    <row r="152" spans="1:14" s="5" customFormat="1" ht="15" customHeight="1" thickBot="1">
      <c r="A152" s="43"/>
      <c r="B152" s="65"/>
      <c r="C152" s="66"/>
      <c r="D152" s="67"/>
      <c r="E152" s="68" t="s">
        <v>22</v>
      </c>
      <c r="F152" s="69"/>
      <c r="G152" s="70">
        <v>104</v>
      </c>
      <c r="H152" s="71">
        <v>618</v>
      </c>
      <c r="I152" s="81"/>
      <c r="J152" s="73">
        <v>4253.27</v>
      </c>
      <c r="K152" s="72">
        <v>86845.2</v>
      </c>
      <c r="L152" s="73">
        <v>86850</v>
      </c>
      <c r="M152" s="74">
        <v>85280</v>
      </c>
      <c r="N152" s="82">
        <v>99000</v>
      </c>
    </row>
    <row r="153" spans="1:16" s="39" customFormat="1" ht="74.25" customHeight="1">
      <c r="A153" s="410" t="s">
        <v>221</v>
      </c>
      <c r="B153" s="410"/>
      <c r="C153" s="410"/>
      <c r="D153" s="410"/>
      <c r="E153" s="410"/>
      <c r="F153" s="410"/>
      <c r="G153" s="410"/>
      <c r="H153" s="410"/>
      <c r="I153" s="410"/>
      <c r="J153" s="410"/>
      <c r="K153" s="410"/>
      <c r="L153" s="410"/>
      <c r="M153" s="410"/>
      <c r="N153" s="410"/>
      <c r="P153" s="160"/>
    </row>
    <row r="154" spans="1:14" s="45" customFormat="1" ht="25.5" customHeight="1" thickBot="1">
      <c r="A154" s="407" t="s">
        <v>222</v>
      </c>
      <c r="B154" s="407"/>
      <c r="C154" s="407"/>
      <c r="D154" s="407"/>
      <c r="E154" s="407"/>
      <c r="F154" s="407"/>
      <c r="G154" s="407"/>
      <c r="H154" s="407"/>
      <c r="I154" s="407"/>
      <c r="J154" s="407"/>
      <c r="K154" s="407"/>
      <c r="L154" s="407"/>
      <c r="M154" s="407"/>
      <c r="N154" s="407"/>
    </row>
    <row r="155" spans="1:14" s="5" customFormat="1" ht="15" customHeight="1">
      <c r="A155" s="48">
        <v>20</v>
      </c>
      <c r="B155" s="318" t="s">
        <v>223</v>
      </c>
      <c r="C155" s="166" t="s">
        <v>224</v>
      </c>
      <c r="D155" s="319" t="s">
        <v>225</v>
      </c>
      <c r="E155" s="167" t="s">
        <v>25</v>
      </c>
      <c r="F155" s="168" t="s">
        <v>226</v>
      </c>
      <c r="G155" s="169">
        <v>7</v>
      </c>
      <c r="H155" s="170">
        <v>35</v>
      </c>
      <c r="I155" s="320">
        <v>40179</v>
      </c>
      <c r="J155" s="243">
        <v>245</v>
      </c>
      <c r="K155" s="321">
        <v>21658.42</v>
      </c>
      <c r="L155" s="173"/>
      <c r="M155" s="149"/>
      <c r="N155" s="161"/>
    </row>
    <row r="156" spans="1:14" s="5" customFormat="1" ht="15" customHeight="1">
      <c r="A156" s="42"/>
      <c r="B156" s="204"/>
      <c r="C156" s="117" t="s">
        <v>224</v>
      </c>
      <c r="D156" s="31" t="s">
        <v>227</v>
      </c>
      <c r="E156" s="174" t="s">
        <v>228</v>
      </c>
      <c r="F156" s="175"/>
      <c r="G156" s="176"/>
      <c r="H156" s="177"/>
      <c r="I156" s="322"/>
      <c r="J156" s="247"/>
      <c r="K156" s="323">
        <v>-10000</v>
      </c>
      <c r="L156" s="181"/>
      <c r="M156" s="148"/>
      <c r="N156" s="162"/>
    </row>
    <row r="157" spans="1:14" s="5" customFormat="1" ht="15" customHeight="1">
      <c r="A157" s="42"/>
      <c r="B157" s="182"/>
      <c r="C157" s="117" t="s">
        <v>43</v>
      </c>
      <c r="D157" s="31" t="s">
        <v>274</v>
      </c>
      <c r="E157" s="250"/>
      <c r="F157" s="175"/>
      <c r="G157" s="176"/>
      <c r="H157" s="177"/>
      <c r="I157" s="324"/>
      <c r="J157" s="247"/>
      <c r="K157" s="185"/>
      <c r="L157" s="181"/>
      <c r="M157" s="148"/>
      <c r="N157" s="163"/>
    </row>
    <row r="158" spans="1:14" s="5" customFormat="1" ht="15" customHeight="1">
      <c r="A158" s="42"/>
      <c r="B158" s="204"/>
      <c r="C158" s="32">
        <v>26285</v>
      </c>
      <c r="D158" s="31"/>
      <c r="E158" s="205"/>
      <c r="F158" s="183"/>
      <c r="G158" s="176"/>
      <c r="H158" s="177"/>
      <c r="I158" s="322"/>
      <c r="J158" s="252"/>
      <c r="K158" s="187"/>
      <c r="L158" s="181"/>
      <c r="M158" s="148"/>
      <c r="N158" s="162"/>
    </row>
    <row r="159" spans="1:14" s="5" customFormat="1" ht="15" customHeight="1" thickBot="1">
      <c r="A159" s="43"/>
      <c r="B159" s="216"/>
      <c r="C159" s="193"/>
      <c r="D159" s="325"/>
      <c r="E159" s="195" t="s">
        <v>22</v>
      </c>
      <c r="F159" s="196"/>
      <c r="G159" s="197">
        <v>7</v>
      </c>
      <c r="H159" s="198">
        <v>35</v>
      </c>
      <c r="I159" s="326"/>
      <c r="J159" s="327">
        <v>245</v>
      </c>
      <c r="K159" s="201">
        <v>11658.419999999998</v>
      </c>
      <c r="L159" s="202">
        <v>11658</v>
      </c>
      <c r="M159" s="202">
        <v>21500</v>
      </c>
      <c r="N159" s="203">
        <v>23000</v>
      </c>
    </row>
    <row r="160" spans="1:14" s="5" customFormat="1" ht="15" customHeight="1">
      <c r="A160" s="48">
        <v>21</v>
      </c>
      <c r="B160" s="318" t="s">
        <v>229</v>
      </c>
      <c r="C160" s="166" t="s">
        <v>224</v>
      </c>
      <c r="D160" s="116" t="s">
        <v>230</v>
      </c>
      <c r="E160" s="167" t="s">
        <v>25</v>
      </c>
      <c r="F160" s="168" t="s">
        <v>231</v>
      </c>
      <c r="G160" s="169">
        <v>7</v>
      </c>
      <c r="H160" s="170">
        <v>35</v>
      </c>
      <c r="I160" s="328">
        <v>42005</v>
      </c>
      <c r="J160" s="243">
        <v>245</v>
      </c>
      <c r="K160" s="321">
        <v>21658.42</v>
      </c>
      <c r="L160" s="173"/>
      <c r="M160" s="149"/>
      <c r="N160" s="161"/>
    </row>
    <row r="161" spans="1:14" s="5" customFormat="1" ht="15" customHeight="1">
      <c r="A161" s="42"/>
      <c r="B161" s="204"/>
      <c r="C161" s="117" t="s">
        <v>224</v>
      </c>
      <c r="D161" s="122" t="s">
        <v>232</v>
      </c>
      <c r="E161" s="174" t="s">
        <v>228</v>
      </c>
      <c r="F161" s="175"/>
      <c r="G161" s="176"/>
      <c r="H161" s="177"/>
      <c r="I161" s="329"/>
      <c r="J161" s="247"/>
      <c r="K161" s="323">
        <v>-10000</v>
      </c>
      <c r="L161" s="181"/>
      <c r="M161" s="148"/>
      <c r="N161" s="162"/>
    </row>
    <row r="162" spans="1:14" s="5" customFormat="1" ht="15" customHeight="1">
      <c r="A162" s="42"/>
      <c r="B162" s="204"/>
      <c r="C162" s="117" t="s">
        <v>43</v>
      </c>
      <c r="D162" s="31" t="s">
        <v>233</v>
      </c>
      <c r="E162" s="205"/>
      <c r="F162" s="175"/>
      <c r="G162" s="176"/>
      <c r="H162" s="177"/>
      <c r="I162" s="330"/>
      <c r="J162" s="247"/>
      <c r="K162" s="185"/>
      <c r="L162" s="181"/>
      <c r="M162" s="148"/>
      <c r="N162" s="162"/>
    </row>
    <row r="163" spans="1:14" s="5" customFormat="1" ht="15" customHeight="1">
      <c r="A163" s="42"/>
      <c r="B163" s="204"/>
      <c r="C163" s="32">
        <v>26285</v>
      </c>
      <c r="D163" s="31" t="s">
        <v>234</v>
      </c>
      <c r="E163" s="205"/>
      <c r="F163" s="183"/>
      <c r="G163" s="176"/>
      <c r="H163" s="177"/>
      <c r="I163" s="329"/>
      <c r="J163" s="252"/>
      <c r="K163" s="187"/>
      <c r="L163" s="181"/>
      <c r="M163" s="148"/>
      <c r="N163" s="162"/>
    </row>
    <row r="164" spans="1:14" s="44" customFormat="1" ht="15" customHeight="1" thickBot="1">
      <c r="A164" s="43"/>
      <c r="B164" s="331"/>
      <c r="C164" s="332"/>
      <c r="D164" s="131" t="s">
        <v>235</v>
      </c>
      <c r="E164" s="333" t="s">
        <v>22</v>
      </c>
      <c r="F164" s="334"/>
      <c r="G164" s="335">
        <v>7</v>
      </c>
      <c r="H164" s="336">
        <v>35</v>
      </c>
      <c r="I164" s="337"/>
      <c r="J164" s="338">
        <v>245</v>
      </c>
      <c r="K164" s="339">
        <v>11658.419999999998</v>
      </c>
      <c r="L164" s="340">
        <v>11658</v>
      </c>
      <c r="M164" s="340">
        <v>21500</v>
      </c>
      <c r="N164" s="341">
        <v>23000</v>
      </c>
    </row>
    <row r="165" spans="1:14" s="5" customFormat="1" ht="15" customHeight="1">
      <c r="A165" s="48">
        <v>22</v>
      </c>
      <c r="B165" s="318" t="s">
        <v>236</v>
      </c>
      <c r="C165" s="166" t="s">
        <v>224</v>
      </c>
      <c r="D165" s="319" t="s">
        <v>237</v>
      </c>
      <c r="E165" s="167" t="s">
        <v>25</v>
      </c>
      <c r="F165" s="168" t="s">
        <v>238</v>
      </c>
      <c r="G165" s="169">
        <v>8</v>
      </c>
      <c r="H165" s="170">
        <v>40</v>
      </c>
      <c r="I165" s="342">
        <v>40179</v>
      </c>
      <c r="J165" s="243">
        <v>350</v>
      </c>
      <c r="K165" s="321">
        <v>24752.48</v>
      </c>
      <c r="L165" s="173"/>
      <c r="M165" s="149"/>
      <c r="N165" s="161"/>
    </row>
    <row r="166" spans="1:14" s="5" customFormat="1" ht="15" customHeight="1">
      <c r="A166" s="42"/>
      <c r="B166" s="204"/>
      <c r="C166" s="117" t="s">
        <v>224</v>
      </c>
      <c r="D166" s="116" t="s">
        <v>239</v>
      </c>
      <c r="E166" s="174" t="s">
        <v>228</v>
      </c>
      <c r="F166" s="175"/>
      <c r="G166" s="176"/>
      <c r="H166" s="177"/>
      <c r="I166" s="329"/>
      <c r="J166" s="247"/>
      <c r="K166" s="323">
        <v>-10000</v>
      </c>
      <c r="L166" s="181"/>
      <c r="M166" s="148"/>
      <c r="N166" s="162"/>
    </row>
    <row r="167" spans="1:14" s="5" customFormat="1" ht="15" customHeight="1">
      <c r="A167" s="42"/>
      <c r="B167" s="204"/>
      <c r="C167" s="117" t="s">
        <v>43</v>
      </c>
      <c r="D167" s="31" t="s">
        <v>240</v>
      </c>
      <c r="E167" s="205"/>
      <c r="F167" s="175"/>
      <c r="G167" s="176"/>
      <c r="H167" s="177"/>
      <c r="I167" s="330"/>
      <c r="J167" s="247"/>
      <c r="K167" s="185"/>
      <c r="L167" s="181"/>
      <c r="M167" s="148"/>
      <c r="N167" s="162"/>
    </row>
    <row r="168" spans="1:14" s="5" customFormat="1" ht="15" customHeight="1">
      <c r="A168" s="42"/>
      <c r="B168" s="204"/>
      <c r="C168" s="32">
        <v>26285</v>
      </c>
      <c r="D168" s="186"/>
      <c r="E168" s="205"/>
      <c r="F168" s="183"/>
      <c r="G168" s="176"/>
      <c r="H168" s="177"/>
      <c r="I168" s="329"/>
      <c r="J168" s="252"/>
      <c r="K168" s="187"/>
      <c r="L168" s="181"/>
      <c r="M168" s="148"/>
      <c r="N168" s="162"/>
    </row>
    <row r="169" spans="1:14" s="5" customFormat="1" ht="15" customHeight="1" thickBot="1">
      <c r="A169" s="43"/>
      <c r="B169" s="216"/>
      <c r="C169" s="193"/>
      <c r="D169" s="194"/>
      <c r="E169" s="195" t="s">
        <v>22</v>
      </c>
      <c r="F169" s="196"/>
      <c r="G169" s="197">
        <v>8</v>
      </c>
      <c r="H169" s="198">
        <v>40</v>
      </c>
      <c r="I169" s="337"/>
      <c r="J169" s="327">
        <v>350</v>
      </c>
      <c r="K169" s="218">
        <v>14752.48</v>
      </c>
      <c r="L169" s="214">
        <v>14752</v>
      </c>
      <c r="M169" s="214">
        <v>25000</v>
      </c>
      <c r="N169" s="215">
        <v>26000</v>
      </c>
    </row>
    <row r="170" spans="1:14" s="5" customFormat="1" ht="15" customHeight="1">
      <c r="A170" s="48">
        <v>23</v>
      </c>
      <c r="B170" s="318" t="s">
        <v>241</v>
      </c>
      <c r="C170" s="166" t="s">
        <v>224</v>
      </c>
      <c r="D170" s="113" t="s">
        <v>242</v>
      </c>
      <c r="E170" s="167" t="s">
        <v>25</v>
      </c>
      <c r="F170" s="168" t="s">
        <v>243</v>
      </c>
      <c r="G170" s="169">
        <v>8</v>
      </c>
      <c r="H170" s="170">
        <v>40</v>
      </c>
      <c r="I170" s="328">
        <v>40269</v>
      </c>
      <c r="J170" s="243">
        <v>280</v>
      </c>
      <c r="K170" s="321">
        <v>24752.48</v>
      </c>
      <c r="L170" s="173"/>
      <c r="M170" s="149"/>
      <c r="N170" s="161"/>
    </row>
    <row r="171" spans="1:14" s="5" customFormat="1" ht="15" customHeight="1">
      <c r="A171" s="42"/>
      <c r="B171" s="204"/>
      <c r="C171" s="117" t="s">
        <v>224</v>
      </c>
      <c r="D171" s="31" t="s">
        <v>244</v>
      </c>
      <c r="E171" s="174" t="s">
        <v>228</v>
      </c>
      <c r="F171" s="175"/>
      <c r="G171" s="176"/>
      <c r="H171" s="177"/>
      <c r="I171" s="329"/>
      <c r="J171" s="247"/>
      <c r="K171" s="323">
        <v>-10000</v>
      </c>
      <c r="L171" s="181"/>
      <c r="M171" s="148"/>
      <c r="N171" s="162"/>
    </row>
    <row r="172" spans="1:14" s="5" customFormat="1" ht="15" customHeight="1">
      <c r="A172" s="42"/>
      <c r="B172" s="204"/>
      <c r="C172" s="117" t="s">
        <v>43</v>
      </c>
      <c r="D172" s="31" t="s">
        <v>245</v>
      </c>
      <c r="E172" s="205"/>
      <c r="F172" s="175"/>
      <c r="G172" s="176"/>
      <c r="H172" s="177"/>
      <c r="I172" s="330"/>
      <c r="J172" s="247"/>
      <c r="K172" s="185"/>
      <c r="L172" s="181"/>
      <c r="M172" s="148"/>
      <c r="N172" s="162"/>
    </row>
    <row r="173" spans="1:14" s="5" customFormat="1" ht="15" customHeight="1">
      <c r="A173" s="42"/>
      <c r="B173" s="204"/>
      <c r="C173" s="32">
        <v>26285</v>
      </c>
      <c r="D173" s="186" t="s">
        <v>246</v>
      </c>
      <c r="E173" s="174"/>
      <c r="F173" s="183"/>
      <c r="G173" s="176"/>
      <c r="H173" s="177"/>
      <c r="I173" s="329"/>
      <c r="J173" s="252"/>
      <c r="K173" s="187"/>
      <c r="L173" s="181"/>
      <c r="M173" s="148"/>
      <c r="N173" s="162"/>
    </row>
    <row r="174" spans="1:14" s="5" customFormat="1" ht="15" customHeight="1" thickBot="1">
      <c r="A174" s="42"/>
      <c r="B174" s="207"/>
      <c r="C174" s="32"/>
      <c r="D174" s="219"/>
      <c r="E174" s="208" t="s">
        <v>22</v>
      </c>
      <c r="F174" s="209"/>
      <c r="G174" s="210">
        <v>8</v>
      </c>
      <c r="H174" s="211">
        <v>40</v>
      </c>
      <c r="I174" s="343"/>
      <c r="J174" s="327">
        <v>280</v>
      </c>
      <c r="K174" s="213">
        <v>14752.48</v>
      </c>
      <c r="L174" s="214">
        <v>14752</v>
      </c>
      <c r="M174" s="214">
        <v>25000</v>
      </c>
      <c r="N174" s="215">
        <v>26000</v>
      </c>
    </row>
    <row r="175" spans="1:14" s="5" customFormat="1" ht="15" customHeight="1">
      <c r="A175" s="48">
        <v>24</v>
      </c>
      <c r="B175" s="318" t="s">
        <v>247</v>
      </c>
      <c r="C175" s="166" t="s">
        <v>224</v>
      </c>
      <c r="D175" s="319" t="s">
        <v>248</v>
      </c>
      <c r="E175" s="167" t="s">
        <v>25</v>
      </c>
      <c r="F175" s="168" t="s">
        <v>249</v>
      </c>
      <c r="G175" s="169">
        <v>8</v>
      </c>
      <c r="H175" s="170">
        <v>40</v>
      </c>
      <c r="I175" s="328">
        <v>44317</v>
      </c>
      <c r="J175" s="243">
        <v>488</v>
      </c>
      <c r="K175" s="321">
        <v>24752.48</v>
      </c>
      <c r="L175" s="173"/>
      <c r="M175" s="149"/>
      <c r="N175" s="161"/>
    </row>
    <row r="176" spans="1:14" s="5" customFormat="1" ht="15" customHeight="1">
      <c r="A176" s="42"/>
      <c r="B176" s="204"/>
      <c r="C176" s="117" t="s">
        <v>224</v>
      </c>
      <c r="D176" s="116" t="s">
        <v>250</v>
      </c>
      <c r="E176" s="174" t="s">
        <v>228</v>
      </c>
      <c r="F176" s="175"/>
      <c r="G176" s="176"/>
      <c r="H176" s="177"/>
      <c r="I176" s="329"/>
      <c r="J176" s="247"/>
      <c r="K176" s="323">
        <v>-10000</v>
      </c>
      <c r="L176" s="181"/>
      <c r="M176" s="148"/>
      <c r="N176" s="162"/>
    </row>
    <row r="177" spans="1:14" s="5" customFormat="1" ht="15" customHeight="1">
      <c r="A177" s="42"/>
      <c r="B177" s="204"/>
      <c r="C177" s="117" t="s">
        <v>43</v>
      </c>
      <c r="D177" s="344">
        <v>32600</v>
      </c>
      <c r="E177" s="205"/>
      <c r="F177" s="175"/>
      <c r="G177" s="176"/>
      <c r="H177" s="177"/>
      <c r="I177" s="330"/>
      <c r="J177" s="247"/>
      <c r="K177" s="185"/>
      <c r="L177" s="181"/>
      <c r="M177" s="148"/>
      <c r="N177" s="162"/>
    </row>
    <row r="178" spans="1:14" s="5" customFormat="1" ht="15" customHeight="1">
      <c r="A178" s="42"/>
      <c r="B178" s="204"/>
      <c r="C178" s="32">
        <v>26285</v>
      </c>
      <c r="D178" s="31" t="s">
        <v>251</v>
      </c>
      <c r="E178" s="205"/>
      <c r="F178" s="175"/>
      <c r="G178" s="176"/>
      <c r="H178" s="177"/>
      <c r="I178" s="330"/>
      <c r="J178" s="247"/>
      <c r="K178" s="187"/>
      <c r="L178" s="181"/>
      <c r="M178" s="148"/>
      <c r="N178" s="162"/>
    </row>
    <row r="179" spans="1:14" s="5" customFormat="1" ht="15" customHeight="1">
      <c r="A179" s="42"/>
      <c r="B179" s="204"/>
      <c r="C179" s="32"/>
      <c r="D179" s="31" t="s">
        <v>252</v>
      </c>
      <c r="E179" s="205"/>
      <c r="F179" s="183"/>
      <c r="G179" s="176"/>
      <c r="H179" s="177"/>
      <c r="I179" s="329"/>
      <c r="J179" s="247"/>
      <c r="K179" s="187"/>
      <c r="L179" s="181"/>
      <c r="M179" s="148"/>
      <c r="N179" s="162"/>
    </row>
    <row r="180" spans="1:14" s="5" customFormat="1" ht="15" customHeight="1">
      <c r="A180" s="42"/>
      <c r="B180" s="204"/>
      <c r="C180" s="32"/>
      <c r="D180" s="31" t="s">
        <v>253</v>
      </c>
      <c r="E180" s="47"/>
      <c r="F180" s="189"/>
      <c r="G180" s="190"/>
      <c r="H180" s="191"/>
      <c r="I180" s="329"/>
      <c r="J180" s="252"/>
      <c r="K180" s="192"/>
      <c r="L180" s="181"/>
      <c r="M180" s="148"/>
      <c r="N180" s="162"/>
    </row>
    <row r="181" spans="1:14" s="5" customFormat="1" ht="15" customHeight="1" thickBot="1">
      <c r="A181" s="42"/>
      <c r="B181" s="207"/>
      <c r="C181" s="32"/>
      <c r="D181" s="131" t="s">
        <v>254</v>
      </c>
      <c r="E181" s="208" t="s">
        <v>22</v>
      </c>
      <c r="F181" s="209"/>
      <c r="G181" s="210">
        <v>8</v>
      </c>
      <c r="H181" s="211">
        <v>40</v>
      </c>
      <c r="I181" s="343"/>
      <c r="J181" s="327">
        <v>488</v>
      </c>
      <c r="K181" s="213">
        <v>14752.48</v>
      </c>
      <c r="L181" s="214">
        <v>14752</v>
      </c>
      <c r="M181" s="214">
        <v>25000</v>
      </c>
      <c r="N181" s="215">
        <v>26000</v>
      </c>
    </row>
    <row r="182" spans="1:14" s="5" customFormat="1" ht="15" customHeight="1">
      <c r="A182" s="48">
        <v>25</v>
      </c>
      <c r="B182" s="318" t="s">
        <v>255</v>
      </c>
      <c r="C182" s="166" t="s">
        <v>224</v>
      </c>
      <c r="D182" s="116" t="s">
        <v>256</v>
      </c>
      <c r="E182" s="167" t="s">
        <v>25</v>
      </c>
      <c r="F182" s="168" t="s">
        <v>257</v>
      </c>
      <c r="G182" s="169">
        <v>9</v>
      </c>
      <c r="H182" s="170">
        <v>45</v>
      </c>
      <c r="I182" s="320" t="s">
        <v>258</v>
      </c>
      <c r="J182" s="243">
        <v>1000</v>
      </c>
      <c r="K182" s="321">
        <v>27846.54</v>
      </c>
      <c r="L182" s="173"/>
      <c r="M182" s="149"/>
      <c r="N182" s="161"/>
    </row>
    <row r="183" spans="1:14" s="5" customFormat="1" ht="15" customHeight="1">
      <c r="A183" s="42"/>
      <c r="B183" s="204"/>
      <c r="C183" s="117" t="s">
        <v>224</v>
      </c>
      <c r="D183" s="31" t="s">
        <v>259</v>
      </c>
      <c r="E183" s="174" t="s">
        <v>228</v>
      </c>
      <c r="F183" s="175"/>
      <c r="G183" s="176"/>
      <c r="H183" s="177"/>
      <c r="I183" s="322"/>
      <c r="J183" s="247"/>
      <c r="K183" s="323">
        <v>-10000</v>
      </c>
      <c r="L183" s="181"/>
      <c r="M183" s="148"/>
      <c r="N183" s="162"/>
    </row>
    <row r="184" spans="1:14" s="5" customFormat="1" ht="15" customHeight="1">
      <c r="A184" s="42"/>
      <c r="B184" s="204"/>
      <c r="C184" s="117" t="s">
        <v>43</v>
      </c>
      <c r="D184" s="344">
        <v>30100</v>
      </c>
      <c r="E184" s="205"/>
      <c r="F184" s="175"/>
      <c r="G184" s="176"/>
      <c r="H184" s="177"/>
      <c r="I184" s="184"/>
      <c r="J184" s="179"/>
      <c r="K184" s="345"/>
      <c r="L184" s="181"/>
      <c r="M184" s="148"/>
      <c r="N184" s="162"/>
    </row>
    <row r="185" spans="1:14" s="5" customFormat="1" ht="15" customHeight="1">
      <c r="A185" s="42"/>
      <c r="B185" s="204"/>
      <c r="C185" s="32">
        <v>26285</v>
      </c>
      <c r="D185" s="31" t="s">
        <v>260</v>
      </c>
      <c r="E185" s="205"/>
      <c r="F185" s="183"/>
      <c r="G185" s="176"/>
      <c r="H185" s="177"/>
      <c r="I185" s="178"/>
      <c r="J185" s="206"/>
      <c r="K185" s="346"/>
      <c r="L185" s="181"/>
      <c r="M185" s="148"/>
      <c r="N185" s="162"/>
    </row>
    <row r="186" spans="1:14" s="5" customFormat="1" ht="15" customHeight="1" thickBot="1">
      <c r="A186" s="42"/>
      <c r="B186" s="204"/>
      <c r="C186" s="32"/>
      <c r="D186" s="194"/>
      <c r="E186" s="208" t="s">
        <v>22</v>
      </c>
      <c r="F186" s="209"/>
      <c r="G186" s="210">
        <v>9</v>
      </c>
      <c r="H186" s="211">
        <v>45</v>
      </c>
      <c r="I186" s="181"/>
      <c r="J186" s="212">
        <v>1000</v>
      </c>
      <c r="K186" s="213">
        <v>17846.54</v>
      </c>
      <c r="L186" s="214">
        <v>17847</v>
      </c>
      <c r="M186" s="214">
        <v>28000</v>
      </c>
      <c r="N186" s="203">
        <v>29000</v>
      </c>
    </row>
    <row r="187" spans="1:14" s="5" customFormat="1" ht="15" customHeight="1">
      <c r="A187" s="48">
        <v>26</v>
      </c>
      <c r="B187" s="318" t="s">
        <v>261</v>
      </c>
      <c r="C187" s="166" t="s">
        <v>224</v>
      </c>
      <c r="D187" s="365" t="s">
        <v>262</v>
      </c>
      <c r="E187" s="167" t="s">
        <v>25</v>
      </c>
      <c r="F187" s="168" t="s">
        <v>263</v>
      </c>
      <c r="G187" s="169">
        <v>9</v>
      </c>
      <c r="H187" s="170">
        <v>45</v>
      </c>
      <c r="I187" s="328">
        <v>40179</v>
      </c>
      <c r="J187" s="243">
        <v>315</v>
      </c>
      <c r="K187" s="321">
        <v>27846.54</v>
      </c>
      <c r="L187" s="173"/>
      <c r="M187" s="149"/>
      <c r="N187" s="161"/>
    </row>
    <row r="188" spans="1:14" s="5" customFormat="1" ht="15" customHeight="1">
      <c r="A188" s="42"/>
      <c r="B188" s="204"/>
      <c r="C188" s="117" t="s">
        <v>224</v>
      </c>
      <c r="D188" s="31" t="s">
        <v>264</v>
      </c>
      <c r="E188" s="174" t="s">
        <v>228</v>
      </c>
      <c r="F188" s="175"/>
      <c r="G188" s="176"/>
      <c r="H188" s="177"/>
      <c r="I188" s="329"/>
      <c r="J188" s="247"/>
      <c r="K188" s="323">
        <v>-10000</v>
      </c>
      <c r="L188" s="181"/>
      <c r="M188" s="148"/>
      <c r="N188" s="162"/>
    </row>
    <row r="189" spans="1:14" s="5" customFormat="1" ht="15" customHeight="1">
      <c r="A189" s="42"/>
      <c r="B189" s="204"/>
      <c r="C189" s="117" t="s">
        <v>43</v>
      </c>
      <c r="D189" s="31" t="s">
        <v>265</v>
      </c>
      <c r="E189" s="205"/>
      <c r="F189" s="175"/>
      <c r="G189" s="176"/>
      <c r="H189" s="177"/>
      <c r="I189" s="347"/>
      <c r="J189" s="179"/>
      <c r="K189" s="185"/>
      <c r="L189" s="181"/>
      <c r="M189" s="148"/>
      <c r="N189" s="162"/>
    </row>
    <row r="190" spans="1:14" s="5" customFormat="1" ht="15" customHeight="1">
      <c r="A190" s="42"/>
      <c r="B190" s="204"/>
      <c r="C190" s="32">
        <v>26285</v>
      </c>
      <c r="D190" s="31" t="s">
        <v>266</v>
      </c>
      <c r="E190" s="205"/>
      <c r="F190" s="183"/>
      <c r="G190" s="176"/>
      <c r="H190" s="177"/>
      <c r="I190" s="348"/>
      <c r="J190" s="206"/>
      <c r="K190" s="187"/>
      <c r="L190" s="181"/>
      <c r="M190" s="148"/>
      <c r="N190" s="162"/>
    </row>
    <row r="191" spans="1:14" s="5" customFormat="1" ht="15" customHeight="1" thickBot="1">
      <c r="A191" s="43"/>
      <c r="B191" s="216"/>
      <c r="C191" s="193"/>
      <c r="D191" s="194"/>
      <c r="E191" s="195" t="s">
        <v>22</v>
      </c>
      <c r="F191" s="196"/>
      <c r="G191" s="197">
        <v>9</v>
      </c>
      <c r="H191" s="198">
        <v>45</v>
      </c>
      <c r="I191" s="353"/>
      <c r="J191" s="217">
        <v>315</v>
      </c>
      <c r="K191" s="218">
        <v>17846.54</v>
      </c>
      <c r="L191" s="202">
        <v>17847</v>
      </c>
      <c r="M191" s="202">
        <v>28000</v>
      </c>
      <c r="N191" s="203">
        <v>29000</v>
      </c>
    </row>
    <row r="192" spans="1:14" s="5" customFormat="1" ht="15" customHeight="1">
      <c r="A192" s="48">
        <v>27</v>
      </c>
      <c r="B192" s="318" t="s">
        <v>267</v>
      </c>
      <c r="C192" s="166" t="s">
        <v>224</v>
      </c>
      <c r="D192" s="365" t="s">
        <v>268</v>
      </c>
      <c r="E192" s="167" t="s">
        <v>25</v>
      </c>
      <c r="F192" s="168" t="s">
        <v>269</v>
      </c>
      <c r="G192" s="169">
        <v>9</v>
      </c>
      <c r="H192" s="170">
        <v>45</v>
      </c>
      <c r="I192" s="328">
        <v>41780</v>
      </c>
      <c r="J192" s="243">
        <v>315</v>
      </c>
      <c r="K192" s="321">
        <v>27846.54</v>
      </c>
      <c r="L192" s="173"/>
      <c r="M192" s="149"/>
      <c r="N192" s="161"/>
    </row>
    <row r="193" spans="1:14" s="5" customFormat="1" ht="15" customHeight="1">
      <c r="A193" s="42"/>
      <c r="B193" s="349"/>
      <c r="C193" s="117" t="s">
        <v>224</v>
      </c>
      <c r="D193" s="31" t="s">
        <v>302</v>
      </c>
      <c r="E193" s="174" t="s">
        <v>228</v>
      </c>
      <c r="F193" s="175"/>
      <c r="G193" s="176"/>
      <c r="H193" s="177"/>
      <c r="I193" s="329"/>
      <c r="J193" s="247"/>
      <c r="K193" s="323">
        <v>-10000</v>
      </c>
      <c r="L193" s="181"/>
      <c r="M193" s="148"/>
      <c r="N193" s="162"/>
    </row>
    <row r="194" spans="1:14" s="5" customFormat="1" ht="15" customHeight="1">
      <c r="A194" s="42"/>
      <c r="B194" s="349"/>
      <c r="C194" s="117" t="s">
        <v>43</v>
      </c>
      <c r="D194" s="344" t="s">
        <v>303</v>
      </c>
      <c r="E194" s="350"/>
      <c r="F194" s="175"/>
      <c r="G194" s="176"/>
      <c r="H194" s="177"/>
      <c r="I194" s="347"/>
      <c r="J194" s="179"/>
      <c r="K194" s="185"/>
      <c r="L194" s="181"/>
      <c r="M194" s="148"/>
      <c r="N194" s="163"/>
    </row>
    <row r="195" spans="1:14" s="5" customFormat="1" ht="15" customHeight="1">
      <c r="A195" s="42"/>
      <c r="B195" s="349"/>
      <c r="C195" s="32">
        <v>26285</v>
      </c>
      <c r="D195" s="369" t="s">
        <v>304</v>
      </c>
      <c r="E195" s="351"/>
      <c r="F195" s="183"/>
      <c r="G195" s="176"/>
      <c r="H195" s="177"/>
      <c r="I195" s="348"/>
      <c r="J195" s="179"/>
      <c r="K195" s="187"/>
      <c r="L195" s="181"/>
      <c r="M195" s="148"/>
      <c r="N195" s="162"/>
    </row>
    <row r="196" spans="1:14" s="5" customFormat="1" ht="15" customHeight="1" thickBot="1">
      <c r="A196" s="43"/>
      <c r="B196" s="352"/>
      <c r="C196" s="193"/>
      <c r="D196" s="194"/>
      <c r="E196" s="195" t="s">
        <v>22</v>
      </c>
      <c r="F196" s="196"/>
      <c r="G196" s="197">
        <v>9</v>
      </c>
      <c r="H196" s="198">
        <v>45</v>
      </c>
      <c r="I196" s="353"/>
      <c r="J196" s="198">
        <v>315</v>
      </c>
      <c r="K196" s="218">
        <v>17846.54</v>
      </c>
      <c r="L196" s="202">
        <v>17847</v>
      </c>
      <c r="M196" s="202">
        <v>28000</v>
      </c>
      <c r="N196" s="203">
        <v>29000</v>
      </c>
    </row>
    <row r="197" spans="1:14" s="5" customFormat="1" ht="15" customHeight="1">
      <c r="A197" s="48">
        <v>28</v>
      </c>
      <c r="B197" s="318" t="s">
        <v>270</v>
      </c>
      <c r="C197" s="166" t="s">
        <v>224</v>
      </c>
      <c r="D197" s="116" t="s">
        <v>50</v>
      </c>
      <c r="E197" s="167" t="s">
        <v>25</v>
      </c>
      <c r="F197" s="168" t="s">
        <v>271</v>
      </c>
      <c r="G197" s="169">
        <v>10</v>
      </c>
      <c r="H197" s="170">
        <v>50</v>
      </c>
      <c r="I197" s="328">
        <v>40179</v>
      </c>
      <c r="J197" s="138">
        <v>350</v>
      </c>
      <c r="K197" s="321">
        <v>30940.6</v>
      </c>
      <c r="L197" s="173"/>
      <c r="M197" s="149"/>
      <c r="N197" s="161"/>
    </row>
    <row r="198" spans="1:14" s="5" customFormat="1" ht="15" customHeight="1">
      <c r="A198" s="42"/>
      <c r="B198" s="204"/>
      <c r="C198" s="117" t="s">
        <v>224</v>
      </c>
      <c r="D198" s="31" t="s">
        <v>272</v>
      </c>
      <c r="E198" s="174" t="s">
        <v>228</v>
      </c>
      <c r="F198" s="175"/>
      <c r="G198" s="176"/>
      <c r="H198" s="177"/>
      <c r="I198" s="329"/>
      <c r="J198" s="247"/>
      <c r="K198" s="323">
        <v>-10000</v>
      </c>
      <c r="L198" s="181"/>
      <c r="M198" s="148"/>
      <c r="N198" s="162"/>
    </row>
    <row r="199" spans="1:14" s="5" customFormat="1" ht="15" customHeight="1">
      <c r="A199" s="42"/>
      <c r="B199" s="204"/>
      <c r="C199" s="117" t="s">
        <v>43</v>
      </c>
      <c r="D199" s="31" t="s">
        <v>273</v>
      </c>
      <c r="E199" s="174"/>
      <c r="F199" s="175"/>
      <c r="G199" s="176"/>
      <c r="H199" s="177"/>
      <c r="I199" s="354"/>
      <c r="J199" s="143"/>
      <c r="K199" s="323"/>
      <c r="L199" s="181"/>
      <c r="M199" s="148"/>
      <c r="N199" s="355"/>
    </row>
    <row r="200" spans="1:14" s="5" customFormat="1" ht="15" customHeight="1">
      <c r="A200" s="246"/>
      <c r="B200" s="204"/>
      <c r="C200" s="32">
        <v>26285</v>
      </c>
      <c r="D200" s="31" t="s">
        <v>274</v>
      </c>
      <c r="E200" s="174"/>
      <c r="F200" s="175"/>
      <c r="G200" s="176"/>
      <c r="H200" s="177"/>
      <c r="I200" s="354"/>
      <c r="J200" s="232"/>
      <c r="K200" s="323"/>
      <c r="L200" s="181"/>
      <c r="M200" s="148"/>
      <c r="N200" s="162"/>
    </row>
    <row r="201" spans="1:14" s="5" customFormat="1" ht="15" customHeight="1" thickBot="1">
      <c r="A201" s="43"/>
      <c r="B201" s="216"/>
      <c r="C201" s="193"/>
      <c r="D201" s="194"/>
      <c r="E201" s="195" t="s">
        <v>22</v>
      </c>
      <c r="F201" s="196"/>
      <c r="G201" s="197">
        <v>10</v>
      </c>
      <c r="H201" s="198">
        <v>50</v>
      </c>
      <c r="I201" s="353"/>
      <c r="J201" s="217">
        <v>350</v>
      </c>
      <c r="K201" s="218">
        <v>20940.6</v>
      </c>
      <c r="L201" s="202">
        <v>20941</v>
      </c>
      <c r="M201" s="202">
        <v>31000</v>
      </c>
      <c r="N201" s="203">
        <v>32000</v>
      </c>
    </row>
    <row r="202" spans="1:14" s="5" customFormat="1" ht="15" customHeight="1" thickBot="1">
      <c r="A202" s="220"/>
      <c r="B202" s="221"/>
      <c r="C202" s="222"/>
      <c r="D202" s="223"/>
      <c r="E202" s="120" t="s">
        <v>27</v>
      </c>
      <c r="F202" s="224"/>
      <c r="G202" s="356">
        <v>75</v>
      </c>
      <c r="H202" s="357">
        <v>375</v>
      </c>
      <c r="I202" s="358"/>
      <c r="J202" s="357">
        <v>3588</v>
      </c>
      <c r="K202" s="357">
        <v>142054.5</v>
      </c>
      <c r="L202" s="230">
        <v>142054</v>
      </c>
      <c r="M202" s="359">
        <v>233000</v>
      </c>
      <c r="N202" s="231">
        <v>243000</v>
      </c>
    </row>
    <row r="203" spans="1:14" s="5" customFormat="1" ht="118.5" customHeight="1">
      <c r="A203" s="406" t="s">
        <v>275</v>
      </c>
      <c r="B203" s="406"/>
      <c r="C203" s="406"/>
      <c r="D203" s="406"/>
      <c r="E203" s="406"/>
      <c r="F203" s="406"/>
      <c r="G203" s="406"/>
      <c r="H203" s="406"/>
      <c r="I203" s="406"/>
      <c r="J203" s="406"/>
      <c r="K203" s="406"/>
      <c r="L203" s="406"/>
      <c r="M203" s="406"/>
      <c r="N203" s="406"/>
    </row>
    <row r="204" spans="1:14" s="5" customFormat="1" ht="29.25" customHeight="1" thickBot="1">
      <c r="A204" s="417" t="s">
        <v>276</v>
      </c>
      <c r="B204" s="422"/>
      <c r="C204" s="422"/>
      <c r="D204" s="422"/>
      <c r="E204" s="422"/>
      <c r="F204" s="422"/>
      <c r="G204" s="422"/>
      <c r="H204" s="422"/>
      <c r="I204" s="422"/>
      <c r="J204" s="422"/>
      <c r="K204" s="422"/>
      <c r="L204" s="422"/>
      <c r="M204" s="422"/>
      <c r="N204" s="422"/>
    </row>
    <row r="205" spans="1:14" s="5" customFormat="1" ht="15" customHeight="1">
      <c r="A205" s="48">
        <v>29</v>
      </c>
      <c r="B205" s="242" t="s">
        <v>277</v>
      </c>
      <c r="C205" s="166" t="s">
        <v>278</v>
      </c>
      <c r="D205" s="129" t="s">
        <v>45</v>
      </c>
      <c r="E205" s="167" t="s">
        <v>25</v>
      </c>
      <c r="F205" s="168" t="s">
        <v>279</v>
      </c>
      <c r="G205" s="169">
        <v>22</v>
      </c>
      <c r="H205" s="170">
        <v>1425</v>
      </c>
      <c r="I205" s="171">
        <v>40910</v>
      </c>
      <c r="J205" s="138">
        <v>506.44</v>
      </c>
      <c r="K205" s="321">
        <v>16911.18</v>
      </c>
      <c r="L205" s="173"/>
      <c r="M205" s="149"/>
      <c r="N205" s="161"/>
    </row>
    <row r="206" spans="1:14" s="5" customFormat="1" ht="15" customHeight="1">
      <c r="A206" s="42"/>
      <c r="B206" s="204"/>
      <c r="C206" s="117" t="s">
        <v>278</v>
      </c>
      <c r="D206" s="31" t="s">
        <v>280</v>
      </c>
      <c r="E206" s="174" t="s">
        <v>138</v>
      </c>
      <c r="F206" s="175"/>
      <c r="G206" s="176"/>
      <c r="H206" s="177"/>
      <c r="I206" s="178"/>
      <c r="J206" s="179"/>
      <c r="K206" s="323">
        <v>-10000</v>
      </c>
      <c r="L206" s="181"/>
      <c r="M206" s="148"/>
      <c r="N206" s="162"/>
    </row>
    <row r="207" spans="1:14" s="5" customFormat="1" ht="15" customHeight="1">
      <c r="A207" s="42"/>
      <c r="B207" s="182"/>
      <c r="C207" s="117" t="s">
        <v>34</v>
      </c>
      <c r="D207" s="64" t="s">
        <v>281</v>
      </c>
      <c r="E207" s="250"/>
      <c r="F207" s="175"/>
      <c r="G207" s="176"/>
      <c r="H207" s="177"/>
      <c r="I207" s="184"/>
      <c r="J207" s="179"/>
      <c r="K207" s="345"/>
      <c r="L207" s="181"/>
      <c r="M207" s="148"/>
      <c r="N207" s="163"/>
    </row>
    <row r="208" spans="1:14" s="5" customFormat="1" ht="15" customHeight="1">
      <c r="A208" s="42"/>
      <c r="B208" s="182"/>
      <c r="C208" s="32">
        <v>5706</v>
      </c>
      <c r="D208" s="31" t="s">
        <v>282</v>
      </c>
      <c r="E208" s="250"/>
      <c r="F208" s="175"/>
      <c r="G208" s="176"/>
      <c r="H208" s="177"/>
      <c r="I208" s="184"/>
      <c r="J208" s="179"/>
      <c r="K208" s="346"/>
      <c r="L208" s="181"/>
      <c r="M208" s="148"/>
      <c r="N208" s="163"/>
    </row>
    <row r="209" spans="1:14" s="39" customFormat="1" ht="15" customHeight="1" thickBot="1">
      <c r="A209" s="43"/>
      <c r="B209" s="216"/>
      <c r="C209" s="193"/>
      <c r="D209" s="194"/>
      <c r="E209" s="195" t="s">
        <v>22</v>
      </c>
      <c r="F209" s="196"/>
      <c r="G209" s="197">
        <v>22</v>
      </c>
      <c r="H209" s="198">
        <v>1425</v>
      </c>
      <c r="I209" s="193"/>
      <c r="J209" s="360">
        <v>506.44</v>
      </c>
      <c r="K209" s="201">
        <v>6911.18</v>
      </c>
      <c r="L209" s="202">
        <v>6910</v>
      </c>
      <c r="M209" s="202">
        <v>17600</v>
      </c>
      <c r="N209" s="203">
        <v>22000</v>
      </c>
    </row>
    <row r="210" spans="1:14" s="45" customFormat="1" ht="15" customHeight="1">
      <c r="A210" s="48">
        <v>30</v>
      </c>
      <c r="B210" s="242" t="s">
        <v>283</v>
      </c>
      <c r="C210" s="166" t="s">
        <v>278</v>
      </c>
      <c r="D210" s="113" t="s">
        <v>45</v>
      </c>
      <c r="E210" s="167" t="s">
        <v>25</v>
      </c>
      <c r="F210" s="168" t="s">
        <v>284</v>
      </c>
      <c r="G210" s="169">
        <v>23</v>
      </c>
      <c r="H210" s="170">
        <v>1610</v>
      </c>
      <c r="I210" s="361">
        <v>42754</v>
      </c>
      <c r="J210" s="138">
        <v>529.44</v>
      </c>
      <c r="K210" s="321">
        <v>17679.87</v>
      </c>
      <c r="L210" s="173"/>
      <c r="M210" s="149"/>
      <c r="N210" s="161"/>
    </row>
    <row r="211" spans="1:14" s="5" customFormat="1" ht="15" customHeight="1">
      <c r="A211" s="42"/>
      <c r="B211" s="204"/>
      <c r="C211" s="117" t="s">
        <v>278</v>
      </c>
      <c r="D211" s="116" t="s">
        <v>285</v>
      </c>
      <c r="E211" s="174" t="s">
        <v>138</v>
      </c>
      <c r="F211" s="175"/>
      <c r="G211" s="176"/>
      <c r="H211" s="177"/>
      <c r="I211" s="178"/>
      <c r="J211" s="179"/>
      <c r="K211" s="323">
        <v>-10000</v>
      </c>
      <c r="L211" s="181"/>
      <c r="M211" s="148"/>
      <c r="N211" s="162"/>
    </row>
    <row r="212" spans="1:14" s="5" customFormat="1" ht="15" customHeight="1">
      <c r="A212" s="42"/>
      <c r="B212" s="204"/>
      <c r="C212" s="117" t="s">
        <v>34</v>
      </c>
      <c r="D212" s="31" t="s">
        <v>286</v>
      </c>
      <c r="E212" s="205"/>
      <c r="F212" s="175"/>
      <c r="G212" s="176"/>
      <c r="H212" s="177"/>
      <c r="I212" s="184"/>
      <c r="J212" s="179"/>
      <c r="K212" s="345"/>
      <c r="L212" s="181"/>
      <c r="M212" s="148"/>
      <c r="N212" s="162"/>
    </row>
    <row r="213" spans="1:14" s="5" customFormat="1" ht="15" customHeight="1">
      <c r="A213" s="42"/>
      <c r="B213" s="204"/>
      <c r="C213" s="32">
        <v>5706</v>
      </c>
      <c r="D213" s="31" t="s">
        <v>281</v>
      </c>
      <c r="E213" s="205"/>
      <c r="F213" s="183"/>
      <c r="G213" s="176"/>
      <c r="H213" s="177"/>
      <c r="I213" s="178"/>
      <c r="J213" s="179"/>
      <c r="K213" s="346"/>
      <c r="L213" s="181"/>
      <c r="M213" s="148"/>
      <c r="N213" s="162"/>
    </row>
    <row r="214" spans="1:14" s="5" customFormat="1" ht="15" customHeight="1">
      <c r="A214" s="42"/>
      <c r="B214" s="204"/>
      <c r="C214" s="32"/>
      <c r="D214" s="31" t="s">
        <v>282</v>
      </c>
      <c r="E214" s="205"/>
      <c r="F214" s="183"/>
      <c r="G214" s="176"/>
      <c r="H214" s="177"/>
      <c r="I214" s="178"/>
      <c r="J214" s="206"/>
      <c r="K214" s="346"/>
      <c r="L214" s="181"/>
      <c r="M214" s="148"/>
      <c r="N214" s="162"/>
    </row>
    <row r="215" spans="1:14" s="5" customFormat="1" ht="15" customHeight="1" thickBot="1">
      <c r="A215" s="42"/>
      <c r="B215" s="207"/>
      <c r="C215" s="32"/>
      <c r="D215" s="194"/>
      <c r="E215" s="208" t="s">
        <v>22</v>
      </c>
      <c r="F215" s="209"/>
      <c r="G215" s="210">
        <v>23</v>
      </c>
      <c r="H215" s="211">
        <v>1610</v>
      </c>
      <c r="I215" s="181"/>
      <c r="J215" s="212">
        <v>529.44</v>
      </c>
      <c r="K215" s="213">
        <v>7679.869999999999</v>
      </c>
      <c r="L215" s="214">
        <v>7680</v>
      </c>
      <c r="M215" s="214">
        <v>18400</v>
      </c>
      <c r="N215" s="215">
        <v>23000</v>
      </c>
    </row>
    <row r="216" spans="1:14" s="5" customFormat="1" ht="15" customHeight="1">
      <c r="A216" s="48">
        <v>31</v>
      </c>
      <c r="B216" s="242" t="s">
        <v>287</v>
      </c>
      <c r="C216" s="166" t="s">
        <v>278</v>
      </c>
      <c r="D216" s="116" t="s">
        <v>45</v>
      </c>
      <c r="E216" s="167" t="s">
        <v>25</v>
      </c>
      <c r="F216" s="168" t="s">
        <v>288</v>
      </c>
      <c r="G216" s="169">
        <v>22</v>
      </c>
      <c r="H216" s="170">
        <v>1425</v>
      </c>
      <c r="I216" s="171">
        <v>33970</v>
      </c>
      <c r="J216" s="138">
        <v>506.44</v>
      </c>
      <c r="K216" s="321">
        <v>16911.18</v>
      </c>
      <c r="L216" s="173"/>
      <c r="M216" s="149"/>
      <c r="N216" s="161"/>
    </row>
    <row r="217" spans="1:14" s="5" customFormat="1" ht="15" customHeight="1">
      <c r="A217" s="42"/>
      <c r="B217" s="204"/>
      <c r="C217" s="117" t="s">
        <v>278</v>
      </c>
      <c r="D217" s="31" t="s">
        <v>289</v>
      </c>
      <c r="E217" s="174" t="s">
        <v>138</v>
      </c>
      <c r="F217" s="175"/>
      <c r="G217" s="176"/>
      <c r="H217" s="177"/>
      <c r="I217" s="178"/>
      <c r="J217" s="179"/>
      <c r="K217" s="323">
        <v>-10000</v>
      </c>
      <c r="L217" s="181"/>
      <c r="M217" s="148"/>
      <c r="N217" s="162"/>
    </row>
    <row r="218" spans="1:14" s="5" customFormat="1" ht="15" customHeight="1">
      <c r="A218" s="42"/>
      <c r="B218" s="204"/>
      <c r="C218" s="117" t="s">
        <v>34</v>
      </c>
      <c r="D218" s="186" t="s">
        <v>290</v>
      </c>
      <c r="E218" s="205"/>
      <c r="F218" s="175"/>
      <c r="G218" s="176"/>
      <c r="H218" s="177"/>
      <c r="I218" s="184"/>
      <c r="J218" s="179"/>
      <c r="K218" s="185"/>
      <c r="L218" s="181"/>
      <c r="M218" s="148"/>
      <c r="N218" s="163"/>
    </row>
    <row r="219" spans="1:14" s="5" customFormat="1" ht="15" customHeight="1">
      <c r="A219" s="42"/>
      <c r="B219" s="204"/>
      <c r="C219" s="32">
        <v>5706</v>
      </c>
      <c r="D219" s="186" t="s">
        <v>282</v>
      </c>
      <c r="E219" s="205"/>
      <c r="F219" s="183"/>
      <c r="G219" s="176"/>
      <c r="H219" s="177"/>
      <c r="I219" s="178"/>
      <c r="J219" s="206"/>
      <c r="K219" s="187"/>
      <c r="L219" s="181"/>
      <c r="M219" s="148"/>
      <c r="N219" s="162"/>
    </row>
    <row r="220" spans="1:14" s="5" customFormat="1" ht="15" customHeight="1" thickBot="1">
      <c r="A220" s="42"/>
      <c r="B220" s="207"/>
      <c r="C220" s="32"/>
      <c r="D220" s="219"/>
      <c r="E220" s="208" t="s">
        <v>22</v>
      </c>
      <c r="F220" s="209"/>
      <c r="G220" s="210">
        <v>22</v>
      </c>
      <c r="H220" s="211">
        <v>1425</v>
      </c>
      <c r="I220" s="181"/>
      <c r="J220" s="212">
        <v>506.44</v>
      </c>
      <c r="K220" s="213">
        <v>6911.18</v>
      </c>
      <c r="L220" s="214">
        <v>6910</v>
      </c>
      <c r="M220" s="214">
        <v>17600</v>
      </c>
      <c r="N220" s="215">
        <v>22000</v>
      </c>
    </row>
    <row r="221" spans="1:14" s="5" customFormat="1" ht="15" customHeight="1" thickBot="1">
      <c r="A221" s="220"/>
      <c r="B221" s="221"/>
      <c r="C221" s="222"/>
      <c r="D221" s="223"/>
      <c r="E221" s="120" t="s">
        <v>27</v>
      </c>
      <c r="F221" s="224"/>
      <c r="G221" s="362">
        <v>67</v>
      </c>
      <c r="H221" s="357">
        <v>4460</v>
      </c>
      <c r="I221" s="363"/>
      <c r="J221" s="231">
        <v>1542.3200000000002</v>
      </c>
      <c r="K221" s="231">
        <v>21502.23</v>
      </c>
      <c r="L221" s="230">
        <v>21500</v>
      </c>
      <c r="M221" s="230">
        <v>53600</v>
      </c>
      <c r="N221" s="231">
        <v>67000</v>
      </c>
    </row>
    <row r="222" spans="1:14" s="5" customFormat="1" ht="84" customHeight="1">
      <c r="A222" s="406" t="s">
        <v>291</v>
      </c>
      <c r="B222" s="423"/>
      <c r="C222" s="423"/>
      <c r="D222" s="423"/>
      <c r="E222" s="423"/>
      <c r="F222" s="423"/>
      <c r="G222" s="423"/>
      <c r="H222" s="423"/>
      <c r="I222" s="423"/>
      <c r="J222" s="423"/>
      <c r="K222" s="423"/>
      <c r="L222" s="423"/>
      <c r="M222" s="423"/>
      <c r="N222" s="423"/>
    </row>
    <row r="223" spans="1:14" s="5" customFormat="1" ht="22.5" customHeight="1" thickBot="1">
      <c r="A223" s="417" t="s">
        <v>292</v>
      </c>
      <c r="B223" s="424"/>
      <c r="C223" s="424"/>
      <c r="D223" s="424"/>
      <c r="E223" s="424"/>
      <c r="F223" s="424"/>
      <c r="G223" s="424"/>
      <c r="H223" s="424"/>
      <c r="I223" s="424"/>
      <c r="J223" s="424"/>
      <c r="K223" s="424"/>
      <c r="L223" s="424"/>
      <c r="M223" s="424"/>
      <c r="N223" s="424"/>
    </row>
    <row r="224" spans="1:14" s="38" customFormat="1" ht="15" customHeight="1" thickBot="1">
      <c r="A224" s="33"/>
      <c r="B224" s="34"/>
      <c r="C224" s="34"/>
      <c r="D224" s="34"/>
      <c r="E224" s="35" t="s">
        <v>27</v>
      </c>
      <c r="F224" s="34"/>
      <c r="G224" s="34"/>
      <c r="H224" s="34"/>
      <c r="I224" s="36"/>
      <c r="J224" s="37"/>
      <c r="K224" s="34"/>
      <c r="L224" s="115">
        <f>SUM(L221+L202+L152+L145+L137+L130+L123+L116+L109+L102+L95+L88+L81+L74+L62+L55+L48+L40+L32)</f>
        <v>1664851</v>
      </c>
      <c r="M224" s="115">
        <f>SUM(M221+M202+M152+M145+M137+M130+M123+M116+M109+M102+M95+M88+M74+M62+M55+M48+M32+M40+M81)</f>
        <v>3123840</v>
      </c>
      <c r="N224" s="368">
        <f aca="true" t="shared" si="1" ref="N224">SUM(N221+N202+N152+N145+N137+N130+N123+N116+N109+N102+N95+N88+N81+N74+N62+N55+N48+N40+N32)</f>
        <v>3341500</v>
      </c>
    </row>
  </sheetData>
  <autoFilter ref="B4:B224"/>
  <mergeCells count="76">
    <mergeCell ref="N126:N128"/>
    <mergeCell ref="A131:N131"/>
    <mergeCell ref="A132:N132"/>
    <mergeCell ref="A138:N138"/>
    <mergeCell ref="A139:N139"/>
    <mergeCell ref="A204:N204"/>
    <mergeCell ref="A222:N222"/>
    <mergeCell ref="A223:N223"/>
    <mergeCell ref="A146:N146"/>
    <mergeCell ref="A147:N147"/>
    <mergeCell ref="A153:N153"/>
    <mergeCell ref="A154:N154"/>
    <mergeCell ref="A203:N203"/>
    <mergeCell ref="N119:N121"/>
    <mergeCell ref="A124:N124"/>
    <mergeCell ref="A125:N125"/>
    <mergeCell ref="A104:N104"/>
    <mergeCell ref="A110:N110"/>
    <mergeCell ref="A111:N111"/>
    <mergeCell ref="N112:N114"/>
    <mergeCell ref="A117:N117"/>
    <mergeCell ref="A118:N118"/>
    <mergeCell ref="A90:N90"/>
    <mergeCell ref="L91:L93"/>
    <mergeCell ref="A96:N96"/>
    <mergeCell ref="A97:N97"/>
    <mergeCell ref="A103:N103"/>
    <mergeCell ref="A75:N75"/>
    <mergeCell ref="A76:N76"/>
    <mergeCell ref="A82:N82"/>
    <mergeCell ref="A83:N83"/>
    <mergeCell ref="A89:N89"/>
    <mergeCell ref="A63:N63"/>
    <mergeCell ref="A64:N64"/>
    <mergeCell ref="E69:E70"/>
    <mergeCell ref="F69:F70"/>
    <mergeCell ref="G69:G70"/>
    <mergeCell ref="H69:H70"/>
    <mergeCell ref="K69:K70"/>
    <mergeCell ref="E52:E54"/>
    <mergeCell ref="K52:K54"/>
    <mergeCell ref="A56:N56"/>
    <mergeCell ref="A57:N57"/>
    <mergeCell ref="E59:E61"/>
    <mergeCell ref="K59:K61"/>
    <mergeCell ref="D43:D44"/>
    <mergeCell ref="A49:N49"/>
    <mergeCell ref="A50:N50"/>
    <mergeCell ref="K20:K22"/>
    <mergeCell ref="E26:E28"/>
    <mergeCell ref="F26:F28"/>
    <mergeCell ref="G26:G28"/>
    <mergeCell ref="H26:H28"/>
    <mergeCell ref="K26:K28"/>
    <mergeCell ref="E20:E22"/>
    <mergeCell ref="F20:F22"/>
    <mergeCell ref="G20:G22"/>
    <mergeCell ref="A33:N33"/>
    <mergeCell ref="A34:N34"/>
    <mergeCell ref="A41:N41"/>
    <mergeCell ref="A42:N42"/>
    <mergeCell ref="A4:N4"/>
    <mergeCell ref="E6:G6"/>
    <mergeCell ref="I6:J6"/>
    <mergeCell ref="K6:M6"/>
    <mergeCell ref="K7:M7"/>
    <mergeCell ref="N6:N10"/>
    <mergeCell ref="L8:L10"/>
    <mergeCell ref="K8:K10"/>
    <mergeCell ref="M8:M10"/>
    <mergeCell ref="E14:E16"/>
    <mergeCell ref="F14:F16"/>
    <mergeCell ref="K14:K16"/>
    <mergeCell ref="H20:H22"/>
    <mergeCell ref="G14:G16"/>
    <mergeCell ref="H14:H16"/>
  </mergeCells>
  <printOptions horizontalCentered="1"/>
  <pageMargins left="0.1968503937007874" right="0.1968503937007874" top="0.5905511811023623" bottom="0.5905511811023623" header="0.7874015748031497" footer="0.31496062992125984"/>
  <pageSetup firstPageNumber="1" useFirstPageNumber="1" horizontalDpi="600" verticalDpi="600" orientation="landscape" paperSize="9" scale="63"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SŽDC 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Hana Hoserová</dc:creator>
  <cp:keywords/>
  <dc:description/>
  <cp:lastModifiedBy>Antalová Nikola</cp:lastModifiedBy>
  <cp:lastPrinted>2024-01-18T07:03:56Z</cp:lastPrinted>
  <dcterms:created xsi:type="dcterms:W3CDTF">2015-07-28T12:08:04Z</dcterms:created>
  <dcterms:modified xsi:type="dcterms:W3CDTF">2024-01-18T07:05:05Z</dcterms:modified>
  <cp:category/>
  <cp:version/>
  <cp:contentType/>
  <cp:contentStatus/>
</cp:coreProperties>
</file>