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5840" activeTab="0"/>
  </bookViews>
  <sheets>
    <sheet name="DARY" sheetId="5" r:id="rId1"/>
  </sheets>
  <definedNames>
    <definedName name="_xlnm.Print_Area" localSheetId="0">'DARY'!$A$1:$J$109</definedName>
    <definedName name="_xlnm.Print_Titles" localSheetId="0">'DARY'!$7:$12</definedName>
  </definedNames>
  <calcPr calcId="191029"/>
  <extLst/>
</workbook>
</file>

<file path=xl/sharedStrings.xml><?xml version="1.0" encoding="utf-8"?>
<sst xmlns="http://schemas.openxmlformats.org/spreadsheetml/2006/main" count="238" uniqueCount="174">
  <si>
    <t>číslo</t>
  </si>
  <si>
    <t>katastrální území</t>
  </si>
  <si>
    <t>nabyvatel</t>
  </si>
  <si>
    <t>Předmět prodeje</t>
  </si>
  <si>
    <t xml:space="preserve">účetní </t>
  </si>
  <si>
    <t xml:space="preserve">     nájemní smlouva</t>
  </si>
  <si>
    <t>č.</t>
  </si>
  <si>
    <t>spisu</t>
  </si>
  <si>
    <t>obec</t>
  </si>
  <si>
    <t>adresa</t>
  </si>
  <si>
    <t>typ</t>
  </si>
  <si>
    <t>parcela</t>
  </si>
  <si>
    <t>výměra</t>
  </si>
  <si>
    <t>hodnota</t>
  </si>
  <si>
    <t>kraj</t>
  </si>
  <si>
    <t>nemovitosti</t>
  </si>
  <si>
    <t>DLM</t>
  </si>
  <si>
    <t xml:space="preserve">uzavřena dne </t>
  </si>
  <si>
    <t>Kč/rok bez DPH</t>
  </si>
  <si>
    <t>LV</t>
  </si>
  <si>
    <t>pozemků</t>
  </si>
  <si>
    <t>Poř.</t>
  </si>
  <si>
    <t>celkem</t>
  </si>
  <si>
    <t xml:space="preserve"> </t>
  </si>
  <si>
    <r>
      <t>m</t>
    </r>
    <r>
      <rPr>
        <vertAlign val="superscript"/>
        <sz val="8"/>
        <rFont val="Verdana"/>
        <family val="2"/>
      </rPr>
      <t>2</t>
    </r>
  </si>
  <si>
    <t xml:space="preserve">pozemek </t>
  </si>
  <si>
    <t>Středočeský</t>
  </si>
  <si>
    <t>Jihomoravský</t>
  </si>
  <si>
    <t>Královehradecký</t>
  </si>
  <si>
    <t>(výpůjčka)</t>
  </si>
  <si>
    <t>Karlovarský</t>
  </si>
  <si>
    <t>pozemek</t>
  </si>
  <si>
    <t xml:space="preserve">(výpůjčka) </t>
  </si>
  <si>
    <t>Přehled žádostí o převod nepotřebného majetku předložených k udělení souhlasu vlády dle § 20 odst.4 zákona č. 77/2002 Sb., o akciové společnosti České dráhy, státní organizaci Správa železniční dopravní cesty a o změně zákona č. 266/1994 Sb., o dráhách, ve znění pozdějších předpisů  a zákona    č. 77/1997 Sb., o státním podniku, ve znění pozdějších předpisů - CELEK 115 - bezúplatné převody</t>
  </si>
  <si>
    <t>S28958/22</t>
  </si>
  <si>
    <t>Kralovice u Rakovníka</t>
  </si>
  <si>
    <t xml:space="preserve">Město Kralovice </t>
  </si>
  <si>
    <t xml:space="preserve">4834/2  </t>
  </si>
  <si>
    <t>Kralovice</t>
  </si>
  <si>
    <t>Markova tř. 2</t>
  </si>
  <si>
    <t>Plzeňský</t>
  </si>
  <si>
    <t>33141 Kralovice</t>
  </si>
  <si>
    <t>IČO: 00257966</t>
  </si>
  <si>
    <t xml:space="preserve">Pozemek v obvodu a ochranném pásmu dráhy Rakovník - Mladotice. Na pozemku se nachází parkovací plocha, která je součástí komunikace žadatele. Pozemek je dle zápisu na LV v katastru nemovitostí zatížen služebností spočívající v oprávnění zřídit a provozovat na služebném pozemku plynárenské zařízení ve prospěch GasNet, s.r.o. a  služebností spočívající v povinnosti strpění důsledků/škodlivého vlivu trvání a provozu dráhy ve prospěch Správy železnic. V převodní smlouvě se nabyvatel vzdá za sebe a další vlastníky nabývané nemovitosti jakéhokoliv nároku (práva) na náhradu újmy, jež by vzešla na nabývané nemovitosti, případně na stavbách na ní postavených nebo na předmětech na ní uložených, z důvodu trvání a provozování dráhy. Uvedené vzdání se práva na náhradu škody na nemovitosti bude prostřednictvím návrhu na vklad vlastnického práva vloženo do katastru nemovitostí. Dle územního plánu se jedná o plochy zařízení technické infrastruktury - nakládání s odpady. </t>
  </si>
  <si>
    <t>Nabývací tituly: Železniční kniha, vložka č. 82 pro katastrální obec Kralovice.</t>
  </si>
  <si>
    <t>S14998/19</t>
  </si>
  <si>
    <t>Nový Bydžov</t>
  </si>
  <si>
    <t>Město Nový Bydžov</t>
  </si>
  <si>
    <t>543/15</t>
  </si>
  <si>
    <t>Masarykovo náměstí 1</t>
  </si>
  <si>
    <t>50401 Nový Bydžov</t>
  </si>
  <si>
    <t>IČO: 00269247</t>
  </si>
  <si>
    <t>Pozemek v ochranném pásmu dráhy trati Trutnov hlavní nádraží - Chlumec nad Cidlinou. Pozemek byl oddělen od pozemku p.č. 543/13 na základě geometrického plánu č. 2316-188/2022. Na pozemku se nachází část stavby místní komunikace žadatele vedené v pasportu komunikací. Pozemek je žadateli pronajat. Zároveň se smlouvou o převodu vlastnického práva bude převáděný pozemek v celém svém rozsahu zatížen služebností spočívající v "povinnosti strpění důsledků/škodlivého vlivu trvání a provozu dráhy". V rámci převodní smlouvy bude zapsáno věcné právo, kde se nabyvatel vzdá za sebe a další vlastníky nabývané nemovitosti jakéhokoliv nároku (práva) na náhradu újmy, jež by vzešla na nabývané nemovitosti, případně na stavbách na ní postavených nebo na předmětech na ní uložených z důvodu trvání a provozování dráhy. Uvedené vzdání se práva na náhradu škody na nemovitosti bude prostřednictvím návrhu na vklad vlastnického práva vloženo do katastru nemovitostí. Dle územního plánu se jedná o plochy dopravní infrastruktury.</t>
  </si>
  <si>
    <t>S59725/20</t>
  </si>
  <si>
    <t>Moravské Bránice</t>
  </si>
  <si>
    <t>Obec Moravské Bránice</t>
  </si>
  <si>
    <t>608/37</t>
  </si>
  <si>
    <t>Moravské Bránice 325</t>
  </si>
  <si>
    <t>608/38</t>
  </si>
  <si>
    <t>66464  Moravské Bránice</t>
  </si>
  <si>
    <t>985/2</t>
  </si>
  <si>
    <t>IČO: 00488208</t>
  </si>
  <si>
    <t>985/4</t>
  </si>
  <si>
    <t>1034/4</t>
  </si>
  <si>
    <t>Pozemky v obvodu dráhy a ochranném pásmu dráhy trati Střelice - Hrušovany nad Jevišovkou. Dle pasportu místních komunikací je na pozemcích p.č. 985/4, 985/2 a 608/38 situována část stavby místní komunikace žadatele a na pozemcích p.č. 1034/4 a 608/37 jsou situovány části veřejně přístupné zpevněné účelové komunikace žadatele. Pozemek v podjezdu pod železničním mostem zůstane v právu hospodařit Správy železnic, přičemž stavbu komunikace na něm situovanou bude i nadále udržovat obec (tato povinnost bude zakotvena ve smlouvě o převodu). Převáděné pozemky jsou žadateli pronajaty. Pozemky jsou zatíženy stávajícími služebnostmi zapsanými na LV: služebností strpění škodlivého vlivu trvání a provozu dráhy a služebností cesty a stezky (spočívající v právu vlastníka dráhy ke vstupu, vjezdu, chůze a jízdy, veškerými vozidly, stavebními stroji, jeřáby a mechanismy k dráze přes služebné pozemky). V rámci převodní smlouvy bude zapsáno věcné právo, kde se nabyvatel vzdá za sebe a další vlastníky nabývaných nemovitostí jakéhokoliv nároku (práva) na náhradu újmy, jež by vzešla na nabývaných nemovitostech, případně na stavbách na nich postavených nebo na předmětech na nich uložených z důvodu trvání a provozování dráhy. Uvedené vzdání se práva na náhradu škody na nemovitosti bude prostřednictvím návrhu na vklad vlastnického práva vloženo do katastru nemovitostí. Dle platného územního plánu jsou pozemky p.č. 985/4, 985/2 a 1034/4 zařazeny v plochách PV - plochy veřejných prostranství, pozemky p.č. 608/37 a 608/38 v plochách DZ - plochy dopravní infrastruktury drážní.</t>
  </si>
  <si>
    <t>Nabývací tituly: Železniční kniha, číslo vložky 144-I. pro katastrální obec Moravské Bránice.</t>
  </si>
  <si>
    <t>S27012/19</t>
  </si>
  <si>
    <t>Velká Bystřice</t>
  </si>
  <si>
    <t>Město Velká Bystřice</t>
  </si>
  <si>
    <t>2125/20</t>
  </si>
  <si>
    <t>Zámecké náměstí 79</t>
  </si>
  <si>
    <t>2125/21</t>
  </si>
  <si>
    <t>Olomoucký</t>
  </si>
  <si>
    <t>78353 Velká Bystřice</t>
  </si>
  <si>
    <t>IČO: 00299651</t>
  </si>
  <si>
    <t>Pozemky cca 300 m od žst. Velká Bystřice v obvodu a ochranném pásmu dráhy trati Opava východ - Olomouc hlavní nádraží. Na pozemcích se nachází místní komunikace žadatele - cyklostezka včetně přemostění řeky Bystřičky vzniklá v rámci realizace stavby "Cyklostezka III. etapa napojená na silnici III/4432" kolaudované v roce 2018. V pasportu místních komunikací je cyklostezka vedena jako místní komunikace III.třídy č. 32c. Pozemky má žadatel pronajaté. Povodí Moravy, s.p. nemá zájem o převod pozemku p.č. 2125//21. Pozemky jsou zatíženy služebnostmi zapsanými na LV ve prospěch Správy železnic - služebností inženýrské sítě ve prospěch nemovitosti neevidované v KN a služebností  spočívající v "povinnosti strpění důsledků/škodlivého vlivu trvání a provozu dráhy". Další služebnost na LV - zřízení a provozování cyklostezky pro Město Velká Bystřice - s převodem pozemků zanikne. V rámci převodní smlouvy bude zapsáno věcné právo, kde se nabyvatel vzdá za sebe a další vlastníky nabývaných nemovitostí jakéhokoliv nároku (práva) na náhradu újmy, jež by vzešla na nabývaných nemovitostech, případně na stavbách na nich postavených nebo na předmětech na nich uložených z důvodu trvání a provozování dráhy. Uvedené vzdání se práva na náhradu škody na nemovitosti bude prostřednictvím návrhu na vklad vlastnického práva vloženo do katastru nemovitostí. Dle územního plánu jsou pozemky určeny k využití jako cyklostezka.</t>
  </si>
  <si>
    <t>Nabývací tituly: Železniční kniha, vložka č. 4 pro katastrální území Velká Bystřice a Lošov - vloženo právo vlastnické pro Československý stát - správa železniční od  roku 1922.</t>
  </si>
  <si>
    <t>S34843/20</t>
  </si>
  <si>
    <t>Svojšín</t>
  </si>
  <si>
    <t>Obec Svojšín</t>
  </si>
  <si>
    <t>1090/15</t>
  </si>
  <si>
    <t>Svojšín 21</t>
  </si>
  <si>
    <t>34901  Svojšín</t>
  </si>
  <si>
    <t>IČO: 00260215</t>
  </si>
  <si>
    <t xml:space="preserve">Pozemek se nachází cca 300 m od žst. Svojšín v obvodu a ochranném pásmu dráhy trati Plzeň hlavní nádraží - Cheb. Jedná se o převod pozemku, na němž se nachází stavba chodníku včetně osvětlení ve vlastnictví Obce Svojšín (žadatel) vedená v pasportu komunikací jako místní komunikace 3. třídy č. 9d. Chodník vede jednak pod silničním mostem místní komunikace ve vlastnictví žadatele jednak pod železničním mostem v majetku Správy železnic.  Na užívání předmětného pozemku je uzavřena smlouva o výpůjčce. Pozemek je dle současné evidence v katastru nemovitostí omezen ve vlastnickém právu služebností vedení sítě ŽVPS ve prospěch Správy železnic a dále služebností cesty a stezky a služebností strpět na služebném pozemku v celém jeho rozsahu důsledky (škodlivý vliv) trvání a provozování dráhy, obojí ve prospěch pozemku Správy železnic p.č. 1090/14. Ve smlouvě o bezúplatném převodu se nabyvatel vzdá za sebe a další vlastníky nabývané nemovitosti jakéhokoliv nároku (práva) na náhradu újmy, jež by vzešla na nabývané nemovitosti, případně na stavbách na ní postavených nebo na předmětech na ní uložených, z důvodu trvání a provozování dráhy. Uvedené vzdání se práva na náhradu škody na nemovitosti bude prostřednictvím návrhu na vklad vlastnického práva vloženo do katastru nemovitostí. Dle územního plánu se pozemek nachází v zastavěném území a z hlediska funkčního využití se jedná o Veřejné prostranství - PV a Dopravní infrastrukturu - silniční - DS. </t>
  </si>
  <si>
    <t>Nabývací tituly: Železniční kniha, číslo vložky 145-I. pro katastrální území Svojšín - vloženo právo hospodařit pro Československý stát - železniční správu od roku 1924.</t>
  </si>
  <si>
    <t>S14925/21</t>
  </si>
  <si>
    <t>Královské Poříčí</t>
  </si>
  <si>
    <t>Obec Královské Poříčí</t>
  </si>
  <si>
    <t>49/8</t>
  </si>
  <si>
    <t>Lázeňská 114</t>
  </si>
  <si>
    <t>49/4</t>
  </si>
  <si>
    <t>35601  Královské Poříčí</t>
  </si>
  <si>
    <t>IČO: 00259420</t>
  </si>
  <si>
    <t xml:space="preserve">Pozemky se nacházejí v ochranném pásmu dráhy trati Chomutov - Cheb. Pozemek p.č. 49/8 navazuje na pozemek žadatele p.č. st. 51, na němž se nachází budova základní školy ve vlastnictví žadatele. Jedná se o rovinný pozemek se stavbou komunikace žadatele vedené v pasportu komunikací pod číslem 01u02 - veřejné bezplatné parkoviště obce. Pozemek p.č. 49/4 navazuje na místní veřejnou komunikaci obce na pozemku p.č. 399/1 a tvoří její pomocnou plochu. Správce majetku výslovně nepožaduje zřízení služebnosti týkající se negativního vlivu dráhy. Nájemní smlouva na užívání pozemků je s žadatelem uzavřena. Pozemek p.č. 49/4 je zatížen služebností vedení sítě zapsanou na LV ve prospěch ČEZ Distribuce, a.s. Dle platného územního plánu se pozemky nachází v zastavěném území, v ploše smíšené obytné - venkovské - SV. </t>
  </si>
  <si>
    <t>Nabývací tituly: Hospodářská smlouva z roku 1977.</t>
  </si>
  <si>
    <t>S178059/21</t>
  </si>
  <si>
    <t>Česká Lípa</t>
  </si>
  <si>
    <t>Město Česká Lípa</t>
  </si>
  <si>
    <t>náměstí T.G. Masaryka 1/1</t>
  </si>
  <si>
    <t>Liberecký</t>
  </si>
  <si>
    <t>47001  Česká Lípa</t>
  </si>
  <si>
    <t>IČO: 00260428</t>
  </si>
  <si>
    <t>Pozemky cca 200 m od žst. Česká Lípa hl.n. mimo ochranné pásmo dráhy. Na pozemcích p.č. 5282 a 5283 se nachází část stavby místní komunikace III. třídy včetně pomocné silniční plochy v majetku žadatele, které je v pasportu komunikací označená jako 158c. Na pozemku p.č. 5000 se nachází část stavby místní komunikace III. třídy včetně části chodníku v majetku žadatele, která je v pasportu komunikací označená jako 24c. Převáděné pozemky jsou žadateli pronajaty. Pozemek p.č. 5283 je zatížen služebností vedení sítě zapsanou na LV ve prospěch GasNet, s.r.o. a pozemek p.č. 5282 je zatížen dvěma služebnostmi vedení sítě zapsanou na LV ve prospěch ČEZ Distribuce, a.s. Dle územního plánu se jedná o plochy "UV - plochy veřejných prostranství (pro dopravu)".</t>
  </si>
  <si>
    <t>Nabývací tituly: Pozemková kniha, vložka 982 pro katastrální obec Česká Lípa.</t>
  </si>
  <si>
    <t>S33992/18</t>
  </si>
  <si>
    <t>Bělá nad Radbuzou</t>
  </si>
  <si>
    <t>Město Bělá nad Radbuzou</t>
  </si>
  <si>
    <t>3015/88</t>
  </si>
  <si>
    <t>Náměstí 200</t>
  </si>
  <si>
    <t>3015/113</t>
  </si>
  <si>
    <t>34526  Bělá nad Radbuzou</t>
  </si>
  <si>
    <t>3015/114</t>
  </si>
  <si>
    <t>IČO: 00253235</t>
  </si>
  <si>
    <t>3015/47</t>
  </si>
  <si>
    <t>Převáděné pozemky leží v blízkosti žst. Bělá nad Radbuzou. Pozemky p.č. 3015/88 a 3015/47 se nachází v ochranném pásmu dráhy trati Domažlice odbočná výh.č.401 - Planá u Mariánských Lázní, ostatní pozemky leží mimo ochranné pásmo dráhy. Jedná se převážně o plochy představující pomocné silniční pozemky a krajnice veřejné komunikace; u pozemku p.č. 3183 jde o místní komunikaci III. třídy  č. 055 c, u pozemků p.č. 3015/113 a 3015/114 jde o místní komunikaci IV. třídy (chodník) č. 037c a u pozemků p.č. 3015/47 a 3015/88 jde o místní komunikaci III. třídy  č. 051c, vše dle pasportu místních komunikací. Žadatel má pozemky pronajaté, účelem pronájmu je využití jako silnice. Pozemky p.č. 3015/88 a 3015/47 jsou v KN zatíženy služebností spočívající v "povinnosti strpění důsledků/škodlivého vlivu trvání a provozu dráhy". V rámci převodní smlouvy bude u pozemků p.č.  3015/88 a 3015/47 zapsáno věcné právo, kde se nabyvatel vzdá za sebe a další vlastníky nabývané nemovitosti jakéhokoliv nároku (práva) na náhradu újmy, jež by vzešla na nabývané nemovitosti, případně na stavbách na ní postavených nebo na předmětech na ní uložených z důvodu trvání a provozování dráhy. Uvedené vzdání se práva na náhradu škody na nemovitosti bude prostřednictvím návrhu na vklad vlastnického práva vloženo do katastru nemovitostí. Z hlediska územního plánu se pozemky p.č. 3015/88, 3015/113, 3015/114, 3183 nacházejí v ploše pro silniční dopravu - místní komunikace a pozemek p.č. 3015/47 se nachází v ploše zemědělské - trvalý travní porost.</t>
  </si>
  <si>
    <t>Úšovice</t>
  </si>
  <si>
    <t>Město Mariánské Lázně</t>
  </si>
  <si>
    <t>229/23</t>
  </si>
  <si>
    <t>Mariánské Lázně</t>
  </si>
  <si>
    <t>Ruská 155/3</t>
  </si>
  <si>
    <t>díl "a" 229/2</t>
  </si>
  <si>
    <t>35301  Mariánské Lázně</t>
  </si>
  <si>
    <t>IČO: 00254061</t>
  </si>
  <si>
    <t xml:space="preserve">Pozemky cca 800 m od žst. Mariánské Lázně v ochranném pásmu dráhy trati Plzeň hlavní nádraží - Cheb. Předmětem převodu je díl "a" pozemku p.č. 229/2, který bude na základě oddělovacího geometrického plánu č. 2481-45/2018 sloučen s pozemkem žadatele p.č. 234/1. Pozemek p.č. 229/23 se žadateli převádí v celé své výměře, přičemž sloučení dílů „c“ a „d“ do pozemku žadatele bude zapsáno do katastru nemovitostí při vkladu vlastnického práva dle smlouvy. Jedná se o pozemky, na nichž se nachází veřejná komunikace žadatele s asfaltovým povrchem (křižovatka 2 ulic), která prošla rekonstrukcí s kolaudací v roce 2018. Pozemky má žadatel pronajaté. Oba převáděné pozemky jsou zatíženy stávající služebností spočívající v "povinnosti strpění důsledků/škodlivého vlivu trvání a provozu dráhy". V rámci smlouvy o převodu se nabyvatel ve smyslu ustanovení § 2897 zákona č. 89/2012 vzdá práva domáhat se náhrady škody vzniklé z důvodu existence a provozování dráhy. Uvedené vzdání se práva na náhradu škody na nemovitosti bude prostřednictvím návrhu na vklad vlastnického práva vloženo do katastru nemovitostí. Převáděné pozemky leží dle územního plánu v plochách dráhy a staveb nádraží, pozemních komunikací a ostatních ploch pro dopravu a zemědělsky užívané půdy. </t>
  </si>
  <si>
    <t>Nabývací tituly: Pozemková kniha, číslo knihovní vložky 534 pro katastrální obec Úšovice.</t>
  </si>
  <si>
    <t>S111909/21</t>
  </si>
  <si>
    <t>Třebestovice</t>
  </si>
  <si>
    <t>Středočeský kraj</t>
  </si>
  <si>
    <t>674/8</t>
  </si>
  <si>
    <t>Zborovská 81/11</t>
  </si>
  <si>
    <t>Smíchov</t>
  </si>
  <si>
    <t>15000  Praha 5</t>
  </si>
  <si>
    <t>IČO: 70891095</t>
  </si>
  <si>
    <t>Pozemek v blízkosti žst. Třebestovice v ochranném pásmu dráhy trati Nymburk hlavní nádraží - Poříčany. Pozemek je zcela zastavěn stavbou pozemní komunikace žadatele (silnice III. třídy č. 3309). Pozemek je dotčen umístěním revizní šachty splaškové kanalizace (obecní řad), do které je z objektu č.p. 47 na pozemku p.č. 686/5 (obojí ve vlastnictví Obce Třebestovice) zaústěna kanalizační přípojka; uvedená kanalizační přípojka je v majetku obce Třebestovice, a není předmětem převodu. Na užívání pozemku je s žadatelem uzavřena smlouva o výpůjčce, v níž se žadatel mimo jiné i zavazuje nést veškeré náklady spojené s provozem a řádnou údržbou pozemku. Pozemek je zatížen stávajícími služebnostmi spočívajícími v povinnosti strpění "škodlivého vlivu trvání a provozu dráhy" pro oprávněného vlastníka pozemku p.č. 674/15 (Správa železnic) a dále v povinnosti strpění "uložení vedení vodovodu" pro oprávněného Vodovody a kanalizace Nymburk, a.s. V rámci převodní smlouvy bude sjednáno věcné právo, kdy se nabyvatel ve smyslu ust. § 2897 zákona č. 89/2012 Sb. vzdá za sebe a další vlastníky nabývané nemovitosti jakéhokoliv nároku (práva) na náhradu újmy, jež by vzešla na nabývané nemovitosti, případně na stavbách na ní postavených nebo na předmětech na ní uložených z důvodu trvání a provozování dráhy; sjednané vzdání se práva na náhradu škody bude prostřednictvím návrhu na vklad vlastnického práva vloženo do katastru nemovitostí. Dle Územního plánu obce Třebestovice se předmětný pozemek nachází v ploše "VP - veřejná prostranství".</t>
  </si>
  <si>
    <t>Nabývací tituly: Železniční kniha, číslo vložky 144 - I. pro katastrální obec Třebestovice - vloženo od roku 1924 právo vlastnické pro Československý stát - železniční správu.</t>
  </si>
  <si>
    <t>S138027/21</t>
  </si>
  <si>
    <t>Říčany u Prahy</t>
  </si>
  <si>
    <t>Město Říčany</t>
  </si>
  <si>
    <t>na 1705/36</t>
  </si>
  <si>
    <t>Říčany</t>
  </si>
  <si>
    <t>Masarykovo nám. 53/40</t>
  </si>
  <si>
    <t>25101 Říčany</t>
  </si>
  <si>
    <t>není na LV</t>
  </si>
  <si>
    <t>IČO: 00240702</t>
  </si>
  <si>
    <r>
      <t>povrchy zpevněných ploch ozn. písm.  (1842 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)</t>
    </r>
  </si>
  <si>
    <t>na 1705/36 a 2046</t>
  </si>
  <si>
    <t>Majetek v prostoru žst. Říčany v ochranném pásmu dráhy trati Benešov u Prahy - Praha-Uhříněves.  Předmětem převodu jsou zpevněné plochy s různým povrchem  o celkové výměře 3682 m² situované na pozemcích žadatele p.č. 1705/36 a p.č. 2046. Pro určení přesného rozsahu převáděného majetku (tzn. zjištění druhů a výměr jednotlivých povrchů zpevněných ploch) bylo úředně oprávněným zeměměřickým inženýrem v terénu provedeno geodetické zaměření.  Část převáděného majetku byla vybudována v rámci investiční akce Správy železnic nazvané „Optimalizace trati Strančice – Praha-Hostivař“. Zbylá část převáděného majetku situovaná na pozemku p.č. 1705/36 nebyla výše uvedenou investiční akcí Správy železnic dotčena. Správa železnic žadateli nájem za využívání pozemků dotčených převáděným majetkem neplatí. Záměrem žadatele je na ploše převáděného majetku vybudovat v rámci stavby nazvané "Přednádraží - přestupný terminál a parkoviště P+R v Říčanech" nový multimodální uzel veřejné dopravy, jež je součástí širšího urbanistického konceptu zahrnujícího celkovou přestavbu okolí žst. Říčany; k realizaci uvedeného investičního záměru vydala Správa železnic souhlasné stanovisko. Jedná se o projednání bezúplatného převodu pro žadatele dle ust. § 16 odst. 8 věta druhá zákona č. 77/1997 Sb. a v souladu s podmínkami danými strategickým materiálem Ministerstva dopravy nazvaným "Koncepce při nakládání s nemovitostmi osobních nádraží" (Koncepce). Žadatel se v převodní smlouvě v souladu s podmínkami danými Koncepcí zaváže: 1) převáděný majetek, respektive majetek, který bude na jeho místě ve veřejném zájmu vybudován, užívat po dobu 15 let k deklarovanému veřejně prospěšnému účelu (veřejný zájem), ke kterému bude žadateli předmětný majetek převeden; 2) nepřenechat převáděný majetek, respektive majetek, který bude na jeho místě ve veřejném zájmu vybudován, k užívání třetí osobě za úplatu k vytváření zisku (např. na základě nájemní či pachtovní smlouvy), s výjimkou situací, kdy veškeré výnosy z nájemní či pachtovní smlouvy budou použity výlučně na krytí nákladů spojených s vlastnictvím převáděného majetku, resp. majetku, který bude na jeho místě ve veřejném zájmu vybudován. 3) pro případ porušení jakéhokoliv z výše uvedených závazků bude převodní smlouva obsahovat následující ujednání: "V případě porušení jakéhokoliv z výše uvedených závazků bude nabyvatel povinen na základě písemné výzvy převodce uhradit převodci smluvní pokutu ve výši 1 330 030,- Kč, která odpovídá ceně zjištěné převáděného majetku dle Znaleckého posudku č. 2055/069/20, který byl dne 3.12.2020 vypracován soudním znalcem Ing. Lenkou Kramplovou. Město Říčany odmítlo úplatný převod dne 28.7.2021. Z hlediska Územního plánu města Říčany jsou pozemky, na nichž se nachází převáděný majetek, zařazeny do následujících ploch, a to: pozemek p.č. 2046 do plochy "DSL (dopravní infrastruktura - silniční - parkoviště, odstavné plochy)" a pozemek p.č. 1705/36 pak do ploch "DSK (dopravní infrastruktura - silniční - komunikace)", "DSL (dopravní infrastruktura - silniční - parkoviště, odstavné plochy)" a "DZ (dopravní infrastruktura - železniční)".</t>
  </si>
  <si>
    <t>Nabývací tituly: Povrchy zpevněných ploch byly pořízeny při vlastní výstavbě dráhy.</t>
  </si>
  <si>
    <t>S67953/19</t>
  </si>
  <si>
    <t>Zbuzany</t>
  </si>
  <si>
    <t>Obec Zbuzany</t>
  </si>
  <si>
    <t>694/4</t>
  </si>
  <si>
    <t>Na Návsi 1</t>
  </si>
  <si>
    <t>25225  Zbuzany</t>
  </si>
  <si>
    <t>IČO: 00640221</t>
  </si>
  <si>
    <t>Pozemek cca 100 m od žst. Zbuzany v obvodu a ochranném pásmu dráhy trati Praha-Smíchov - Beroun-Závodí. Na pozemku se nachází stavba místní komunikace III. třídy ve vlastnictví žadatele vedená v pasportu komunikací pod označením 5c-2 - obslužná komunikace - parkoviště, která byla realizována žadatelem v rámci stavby "Úprava přednádražního prostoru - parkoviště P+R, Zbuzany" kolaudované v roce 2020. Pozemek má žadatel pronajatý. Změnu druhu pozemku dle skutečného stavu zajistí žadatel po uskutečnění převodu. Pozemek je dle zápisu na LV v katastru nemovitostí zatížen služebností spočívající v povinnosti strpění důsledků/škodlivého vlivu trvání a provozu dráhy ve prospěch Správy železnic. V rámci převodní smlouvy bude zapsáno věcné právo, kde se nabyvatel vzdá za sebe a další vlastníky nabývaných nemovitostí jakéhokoliv nároku (práva) na náhradu újmy, jež by vzešla na nabývaných nemovitostech, případně na stavbách na nich postavených nebo na předmětech na nich uložených z důvodu trvání a provozování dráhy. Uvedené vzdání se práva na náhradu škody na nemovitosti bude prostřednictvím návrhu na vklad vlastnického práva vloženo do katastru nemovitostí. Podle územního plánu se celý pozemek nachází v ploše "Plochy dopravní infrastruktury".</t>
  </si>
  <si>
    <t>Nabývací tituly: Železniční kniha, vložka číslo 11, seznam IV. pro katastrální území Třebovice.</t>
  </si>
  <si>
    <t>S166695/21</t>
  </si>
  <si>
    <t>Konice</t>
  </si>
  <si>
    <t>Město Konice</t>
  </si>
  <si>
    <t>5870/6</t>
  </si>
  <si>
    <t>Masarykovo nám. 27</t>
  </si>
  <si>
    <t>79852 Konice</t>
  </si>
  <si>
    <t>IČO: 00288365</t>
  </si>
  <si>
    <r>
      <t xml:space="preserve">Pozemek se nachází v nezastavěném území obce na západním okraji města, cca 300 m od žst. Konice a v ochranném pásmu dráhy trati Kostelec na Hané - Chornice. Jedná se o roklinu s bezcennými nálety sousedící z jihovýchodní strany se stávajícím sběrným dvorem ve vlastnictví žadatele. V oblasti se nachází propustek v km 25.880, tento musí zůstat i nadále funkční. Odvodnění prodávané plochy musí být vyřešeno v budoucí projektové dokumentaci ve spolupráci se Správou železnic a Drážním úřadem. Pozemek je přístupný výhradně z pozemků žadatele p.č. 5871 a 5874. Pozemek není pronajat, jelikož jej nabyvatel zatím neužívá. Pozemek je převáděn za účelem rozšíření prostoru a modernizace sběrného dvora žadatele. Pozemek je dle zápisu na LV v katastru nemovitostí zatížen služebností spočívající v povinnosti strpění důsledků/škodlivého vlivu trvání a provozu dráhy ve prospěch Správy železnic. V rámci převodní smlouvy bude zapsáno věcné právo, kde se nabyvatel vzdá za sebe a další vlastníky nabývaných nemovitostí jakéhokoliv nároku (práva) na náhradu újmy, jež by vzešla na nabývaných nemovitostech, případně na stavbách na nich postavených nebo na předmětech na nich uložených z důvodu trvání a provozování dráhy. Uvedené vzdání se práva na náhradu škody na nemovitosti bude prostřednictvím návrhu na vklad vlastnického práva vloženo do katastru nemovitostí. 
Nabyvatel se v převodní smlouvě v souladu s předem schválenými podmínkami zaváže po dobu 20 let od nabytí vlastnického práva k Předmětnému majetku: 1) nepřevést Předmětný majetek do vlastnictví třetích osob, ani jej nijak nezcizit, a to taktéž formou do katastru nemovitostí zapisovaného věcně právního zákazu zcizení dle ust. § 1761 zákona č. 89/2012, občanský zákoník, ve znění pozdějších předpisů, 2) užívat Předmětný majetek k veřejnému účelu, ke kterému bude Korporaci bezúplatně převeden, 3) nepřenechat Předmětný majetek k užívání třetí osobě za úplatu, např. na základě nájemní či pachtovní smlouvy, pokud nebudou veškeré výnosy z nájemní či pachtovní smlouvy použity výlučně na krytí nákladů spojených s vlastnictvím Předmětného majetku, tj. nepřenechat k vytváření zisku. V případě porušení jakéhokoliv z výše uvedených závazků bude nabyvatel povinen na základě písemné výzvy převodce uhradit převodci smluvní pokutu ve výši 168.820,- Kč, která odpovídá ceně zjištěné převáděného majetku dle Znaleckého posudku č. 11/2023 (014806/2023). Nabyvatel bude po celou dobu 20 let bez vyzvání předávat Správě železnic do 31. ledna každého následujícího roku pravdivou a úplnou písemnou zprávu o plnění výše uvedených Podmínek, včetně informace o zajištění, zachování a rozvoji aktivit spojených s využíváním Předmětného majetku ve veřejném zájmu, k jejichž realizaci se Korporace zavázala (dále jen „Zpráva o plnění závazků“) a v případě, kdy tento závazek nebude splněn ani dodatečně ve lhůtě dané písemnou výzvou k zaslání Zprávy o plnění závazků uhradit smluvní pokutu ve výši odpovídající 5% z výše uvedené ceny zjištěné, a to do 30 kalendářních dnů ode dne, kdy bude nabyvateli doručena písemná výzva k zaslání Zprávy o plnění závazků v dodatečné lhůtě.
Dle územního plánu se jedná o plochu dopravní infrastruktury železniční. </t>
    </r>
    <r>
      <rPr>
        <sz val="9"/>
        <color rgb="FFFF0000"/>
        <rFont val="Verdana"/>
        <family val="2"/>
      </rPr>
      <t xml:space="preserve">
</t>
    </r>
  </si>
  <si>
    <t>Nabývací tituly: Železniční kniha, číslo vložky VI. pro katastrální území Konice</t>
  </si>
  <si>
    <r>
      <rPr>
        <sz val="9"/>
        <rFont val="Verdana"/>
        <family val="2"/>
      </rPr>
      <t>Nabývací tituly:</t>
    </r>
    <r>
      <rPr>
        <sz val="9"/>
        <color theme="1"/>
        <rFont val="Verdana"/>
        <family val="2"/>
      </rPr>
      <t xml:space="preserve"> Železniční kniha, vložka č. 143 pro katastrální území Nový Bydžov.</t>
    </r>
  </si>
  <si>
    <t>Nabývací tituly: Pozemková kniha, seznam XIV a knihovní vložka 48, obojí pro katastrální obec Bělá nad Radbuzou.</t>
  </si>
  <si>
    <t>S16963/19</t>
  </si>
  <si>
    <r>
      <t>povrchy zpevněných ploch  (1840 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)</t>
    </r>
  </si>
  <si>
    <t>Příloha</t>
  </si>
  <si>
    <t>usnesení vlády</t>
  </si>
  <si>
    <t xml:space="preserve">ze dne 17. ledna 2024 č. 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</si>
</sst>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9"/>
      <name val="Arial CE"/>
      <family val="2"/>
    </font>
    <font>
      <sz val="10"/>
      <name val="Arial CE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theme="1"/>
      <name val="Calibri"/>
      <family val="2"/>
      <scheme val="minor"/>
    </font>
    <font>
      <sz val="9"/>
      <name val="Verdana"/>
      <family val="2"/>
    </font>
    <font>
      <b/>
      <sz val="9"/>
      <color rgb="FF0070C0"/>
      <name val="Verdana"/>
      <family val="2"/>
    </font>
    <font>
      <sz val="8"/>
      <name val="Arial CE"/>
      <family val="2"/>
    </font>
    <font>
      <sz val="10"/>
      <color theme="1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9"/>
      <color rgb="FF7030A0"/>
      <name val="Verdana"/>
      <family val="2"/>
    </font>
    <font>
      <sz val="9"/>
      <color rgb="FF7030A0"/>
      <name val="Verdana"/>
      <family val="2"/>
    </font>
    <font>
      <vertAlign val="superscript"/>
      <sz val="9"/>
      <name val="Verdana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26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11" fillId="0" borderId="0" xfId="0" applyFont="1"/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justify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justify" wrapText="1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0" borderId="15" xfId="0" applyFont="1" applyBorder="1"/>
    <xf numFmtId="0" fontId="17" fillId="0" borderId="0" xfId="0" applyFont="1"/>
    <xf numFmtId="49" fontId="17" fillId="0" borderId="0" xfId="0" applyNumberFormat="1" applyFont="1" applyAlignment="1">
      <alignment horizontal="right"/>
    </xf>
    <xf numFmtId="164" fontId="17" fillId="0" borderId="0" xfId="0" applyNumberFormat="1" applyFont="1"/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18" fillId="0" borderId="0" xfId="0" applyFont="1" applyAlignment="1">
      <alignment vertical="center"/>
    </xf>
    <xf numFmtId="0" fontId="15" fillId="0" borderId="16" xfId="0" applyFont="1" applyBorder="1"/>
    <xf numFmtId="0" fontId="15" fillId="0" borderId="17" xfId="0" applyFont="1" applyBorder="1"/>
    <xf numFmtId="0" fontId="15" fillId="3" borderId="18" xfId="21" applyFont="1" applyFill="1" applyBorder="1">
      <alignment/>
      <protection/>
    </xf>
    <xf numFmtId="0" fontId="15" fillId="3" borderId="18" xfId="21" applyFont="1" applyFill="1" applyBorder="1" applyAlignment="1">
      <alignment horizontal="left"/>
      <protection/>
    </xf>
    <xf numFmtId="0" fontId="19" fillId="3" borderId="19" xfId="0" applyFont="1" applyFill="1" applyBorder="1"/>
    <xf numFmtId="0" fontId="15" fillId="3" borderId="19" xfId="21" applyFont="1" applyFill="1" applyBorder="1">
      <alignment/>
      <protection/>
    </xf>
    <xf numFmtId="14" fontId="19" fillId="3" borderId="19" xfId="0" applyNumberFormat="1" applyFont="1" applyFill="1" applyBorder="1" applyAlignment="1">
      <alignment horizontal="right"/>
    </xf>
    <xf numFmtId="0" fontId="19" fillId="3" borderId="18" xfId="0" applyFont="1" applyFill="1" applyBorder="1"/>
    <xf numFmtId="14" fontId="19" fillId="3" borderId="20" xfId="0" applyNumberFormat="1" applyFont="1" applyFill="1" applyBorder="1" applyAlignment="1">
      <alignment horizontal="center"/>
    </xf>
    <xf numFmtId="0" fontId="16" fillId="3" borderId="18" xfId="0" applyFont="1" applyFill="1" applyBorder="1"/>
    <xf numFmtId="0" fontId="20" fillId="3" borderId="11" xfId="0" applyFont="1" applyFill="1" applyBorder="1"/>
    <xf numFmtId="0" fontId="15" fillId="3" borderId="11" xfId="0" applyFont="1" applyFill="1" applyBorder="1" applyAlignment="1">
      <alignment horizontal="left"/>
    </xf>
    <xf numFmtId="164" fontId="6" fillId="3" borderId="13" xfId="0" applyNumberFormat="1" applyFont="1" applyFill="1" applyBorder="1"/>
    <xf numFmtId="164" fontId="6" fillId="3" borderId="11" xfId="0" applyNumberFormat="1" applyFont="1" applyFill="1" applyBorder="1"/>
    <xf numFmtId="0" fontId="15" fillId="3" borderId="0" xfId="0" applyFont="1" applyFill="1"/>
    <xf numFmtId="8" fontId="15" fillId="3" borderId="17" xfId="0" applyNumberFormat="1" applyFont="1" applyFill="1" applyBorder="1" applyProtection="1">
      <protection locked="0"/>
    </xf>
    <xf numFmtId="0" fontId="15" fillId="3" borderId="21" xfId="0" applyFont="1" applyFill="1" applyBorder="1"/>
    <xf numFmtId="0" fontId="6" fillId="3" borderId="9" xfId="0" applyFont="1" applyFill="1" applyBorder="1"/>
    <xf numFmtId="0" fontId="6" fillId="3" borderId="9" xfId="0" applyFont="1" applyFill="1" applyBorder="1" applyAlignment="1">
      <alignment horizontal="right"/>
    </xf>
    <xf numFmtId="1" fontId="6" fillId="3" borderId="9" xfId="0" applyNumberFormat="1" applyFont="1" applyFill="1" applyBorder="1" applyAlignment="1" applyProtection="1">
      <alignment horizontal="right"/>
      <protection locked="0"/>
    </xf>
    <xf numFmtId="8" fontId="6" fillId="3" borderId="9" xfId="0" applyNumberFormat="1" applyFont="1" applyFill="1" applyBorder="1" applyAlignment="1" applyProtection="1">
      <alignment horizontal="right"/>
      <protection locked="0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top"/>
    </xf>
    <xf numFmtId="0" fontId="15" fillId="3" borderId="19" xfId="0" applyFont="1" applyFill="1" applyBorder="1"/>
    <xf numFmtId="0" fontId="15" fillId="3" borderId="19" xfId="0" applyFont="1" applyFill="1" applyBorder="1" applyAlignment="1">
      <alignment horizontal="right" wrapText="1"/>
    </xf>
    <xf numFmtId="0" fontId="15" fillId="3" borderId="19" xfId="0" applyFont="1" applyFill="1" applyBorder="1" applyAlignment="1" applyProtection="1">
      <alignment horizontal="right"/>
      <protection locked="0"/>
    </xf>
    <xf numFmtId="8" fontId="15" fillId="3" borderId="19" xfId="0" applyNumberFormat="1" applyFont="1" applyFill="1" applyBorder="1" applyProtection="1">
      <protection locked="0"/>
    </xf>
    <xf numFmtId="0" fontId="15" fillId="3" borderId="15" xfId="0" applyFont="1" applyFill="1" applyBorder="1"/>
    <xf numFmtId="0" fontId="15" fillId="3" borderId="15" xfId="0" applyFont="1" applyFill="1" applyBorder="1" applyAlignment="1">
      <alignment horizontal="right"/>
    </xf>
    <xf numFmtId="0" fontId="15" fillId="3" borderId="15" xfId="0" applyFont="1" applyFill="1" applyBorder="1" applyAlignment="1" applyProtection="1">
      <alignment horizontal="right"/>
      <protection locked="0"/>
    </xf>
    <xf numFmtId="0" fontId="15" fillId="3" borderId="22" xfId="0" applyFont="1" applyFill="1" applyBorder="1"/>
    <xf numFmtId="0" fontId="15" fillId="3" borderId="17" xfId="0" applyFont="1" applyFill="1" applyBorder="1"/>
    <xf numFmtId="0" fontId="7" fillId="3" borderId="15" xfId="0" applyFont="1" applyFill="1" applyBorder="1"/>
    <xf numFmtId="8" fontId="15" fillId="3" borderId="23" xfId="0" applyNumberFormat="1" applyFont="1" applyFill="1" applyBorder="1" applyAlignment="1">
      <alignment horizontal="right"/>
    </xf>
    <xf numFmtId="8" fontId="21" fillId="3" borderId="23" xfId="0" applyNumberFormat="1" applyFont="1" applyFill="1" applyBorder="1" applyAlignment="1">
      <alignment horizontal="right"/>
    </xf>
    <xf numFmtId="164" fontId="6" fillId="3" borderId="14" xfId="0" applyNumberFormat="1" applyFont="1" applyFill="1" applyBorder="1"/>
    <xf numFmtId="0" fontId="15" fillId="3" borderId="24" xfId="0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8" fontId="15" fillId="3" borderId="27" xfId="0" applyNumberFormat="1" applyFont="1" applyFill="1" applyBorder="1" applyAlignment="1">
      <alignment horizontal="right"/>
    </xf>
    <xf numFmtId="3" fontId="15" fillId="3" borderId="15" xfId="0" applyNumberFormat="1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  <protection locked="0"/>
    </xf>
    <xf numFmtId="3" fontId="15" fillId="3" borderId="19" xfId="0" applyNumberFormat="1" applyFont="1" applyFill="1" applyBorder="1" applyAlignment="1" applyProtection="1">
      <alignment horizontal="right"/>
      <protection locked="0"/>
    </xf>
    <xf numFmtId="14" fontId="19" fillId="3" borderId="28" xfId="0" applyNumberFormat="1" applyFont="1" applyFill="1" applyBorder="1" applyAlignment="1">
      <alignment horizontal="right"/>
    </xf>
    <xf numFmtId="0" fontId="15" fillId="3" borderId="29" xfId="0" applyFont="1" applyFill="1" applyBorder="1"/>
    <xf numFmtId="8" fontId="15" fillId="3" borderId="30" xfId="0" applyNumberFormat="1" applyFont="1" applyFill="1" applyBorder="1" applyAlignment="1">
      <alignment horizontal="right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15" xfId="0" applyFont="1" applyBorder="1" applyAlignment="1">
      <alignment horizontal="right"/>
    </xf>
    <xf numFmtId="0" fontId="15" fillId="0" borderId="15" xfId="0" applyFont="1" applyBorder="1" applyAlignment="1" applyProtection="1">
      <alignment horizontal="right"/>
      <protection locked="0"/>
    </xf>
    <xf numFmtId="8" fontId="15" fillId="0" borderId="17" xfId="0" applyNumberFormat="1" applyFont="1" applyBorder="1" applyProtection="1">
      <protection locked="0"/>
    </xf>
    <xf numFmtId="0" fontId="15" fillId="0" borderId="15" xfId="0" applyFont="1" applyBorder="1"/>
    <xf numFmtId="0" fontId="15" fillId="0" borderId="25" xfId="0" applyFont="1" applyBorder="1"/>
    <xf numFmtId="0" fontId="20" fillId="0" borderId="11" xfId="0" applyFont="1" applyBorder="1"/>
    <xf numFmtId="0" fontId="15" fillId="0" borderId="21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1" fontId="6" fillId="0" borderId="9" xfId="0" applyNumberFormat="1" applyFont="1" applyBorder="1" applyAlignment="1" applyProtection="1">
      <alignment horizontal="right"/>
      <protection locked="0"/>
    </xf>
    <xf numFmtId="164" fontId="6" fillId="0" borderId="13" xfId="0" applyNumberFormat="1" applyFont="1" applyBorder="1"/>
    <xf numFmtId="164" fontId="6" fillId="3" borderId="9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/>
    <xf numFmtId="0" fontId="15" fillId="0" borderId="19" xfId="0" applyFont="1" applyBorder="1"/>
    <xf numFmtId="8" fontId="15" fillId="0" borderId="19" xfId="0" applyNumberFormat="1" applyFont="1" applyBorder="1" applyProtection="1">
      <protection locked="0"/>
    </xf>
    <xf numFmtId="0" fontId="15" fillId="0" borderId="24" xfId="0" applyFont="1" applyBorder="1"/>
    <xf numFmtId="0" fontId="19" fillId="0" borderId="18" xfId="0" applyFont="1" applyBorder="1"/>
    <xf numFmtId="14" fontId="19" fillId="0" borderId="20" xfId="0" applyNumberFormat="1" applyFont="1" applyBorder="1" applyAlignment="1">
      <alignment horizontal="center"/>
    </xf>
    <xf numFmtId="0" fontId="16" fillId="0" borderId="18" xfId="0" applyFont="1" applyBorder="1"/>
    <xf numFmtId="0" fontId="22" fillId="3" borderId="24" xfId="0" applyFont="1" applyFill="1" applyBorder="1"/>
    <xf numFmtId="14" fontId="21" fillId="3" borderId="20" xfId="0" applyNumberFormat="1" applyFont="1" applyFill="1" applyBorder="1" applyAlignment="1">
      <alignment horizontal="center"/>
    </xf>
    <xf numFmtId="0" fontId="7" fillId="0" borderId="17" xfId="0" applyFont="1" applyBorder="1"/>
    <xf numFmtId="14" fontId="19" fillId="0" borderId="19" xfId="0" applyNumberFormat="1" applyFont="1" applyBorder="1" applyAlignment="1">
      <alignment horizontal="right"/>
    </xf>
    <xf numFmtId="14" fontId="15" fillId="3" borderId="28" xfId="0" applyNumberFormat="1" applyFont="1" applyFill="1" applyBorder="1" applyAlignment="1">
      <alignment horizontal="right"/>
    </xf>
    <xf numFmtId="0" fontId="7" fillId="0" borderId="26" xfId="0" applyFont="1" applyBorder="1" applyAlignment="1">
      <alignment wrapText="1"/>
    </xf>
    <xf numFmtId="8" fontId="15" fillId="3" borderId="22" xfId="0" applyNumberFormat="1" applyFont="1" applyFill="1" applyBorder="1" applyProtection="1">
      <protection locked="0"/>
    </xf>
    <xf numFmtId="14" fontId="15" fillId="3" borderId="20" xfId="0" applyNumberFormat="1" applyFont="1" applyFill="1" applyBorder="1" applyAlignment="1">
      <alignment horizontal="center"/>
    </xf>
    <xf numFmtId="8" fontId="6" fillId="3" borderId="23" xfId="0" applyNumberFormat="1" applyFont="1" applyFill="1" applyBorder="1" applyAlignment="1">
      <alignment horizontal="right"/>
    </xf>
    <xf numFmtId="164" fontId="6" fillId="3" borderId="10" xfId="0" applyNumberFormat="1" applyFont="1" applyFill="1" applyBorder="1"/>
    <xf numFmtId="0" fontId="15" fillId="0" borderId="26" xfId="0" applyFont="1" applyBorder="1"/>
    <xf numFmtId="0" fontId="15" fillId="3" borderId="15" xfId="0" applyFont="1" applyFill="1" applyBorder="1" applyAlignment="1">
      <alignment wrapText="1"/>
    </xf>
    <xf numFmtId="0" fontId="15" fillId="3" borderId="26" xfId="0" applyFont="1" applyFill="1" applyBorder="1" applyAlignment="1">
      <alignment horizontal="right"/>
    </xf>
    <xf numFmtId="8" fontId="15" fillId="3" borderId="7" xfId="21" applyNumberFormat="1" applyFont="1" applyFill="1" applyBorder="1" applyAlignment="1">
      <alignment horizontal="right"/>
      <protection/>
    </xf>
    <xf numFmtId="0" fontId="7" fillId="0" borderId="31" xfId="0" applyFont="1" applyBorder="1"/>
    <xf numFmtId="8" fontId="15" fillId="3" borderId="32" xfId="0" applyNumberFormat="1" applyFont="1" applyFill="1" applyBorder="1" applyAlignment="1">
      <alignment horizontal="right"/>
    </xf>
    <xf numFmtId="8" fontId="23" fillId="3" borderId="23" xfId="0" applyNumberFormat="1" applyFont="1" applyFill="1" applyBorder="1" applyAlignment="1">
      <alignment horizontal="right"/>
    </xf>
    <xf numFmtId="0" fontId="15" fillId="0" borderId="0" xfId="0" applyFont="1" applyAlignment="1">
      <alignment vertical="top"/>
    </xf>
    <xf numFmtId="14" fontId="21" fillId="3" borderId="20" xfId="0" applyNumberFormat="1" applyFont="1" applyFill="1" applyBorder="1" applyAlignment="1">
      <alignment horizontal="left"/>
    </xf>
    <xf numFmtId="0" fontId="24" fillId="3" borderId="15" xfId="0" applyFont="1" applyFill="1" applyBorder="1"/>
    <xf numFmtId="0" fontId="7" fillId="0" borderId="29" xfId="0" applyFont="1" applyBorder="1"/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19" fillId="3" borderId="18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5" fillId="3" borderId="12" xfId="0" applyFont="1" applyFill="1" applyBorder="1"/>
    <xf numFmtId="0" fontId="15" fillId="3" borderId="21" xfId="0" applyFont="1" applyFill="1" applyBorder="1" applyAlignment="1">
      <alignment horizontal="right"/>
    </xf>
    <xf numFmtId="0" fontId="15" fillId="3" borderId="9" xfId="0" applyFont="1" applyFill="1" applyBorder="1" applyAlignment="1">
      <alignment horizontal="right"/>
    </xf>
    <xf numFmtId="0" fontId="15" fillId="0" borderId="26" xfId="21" applyFont="1" applyBorder="1">
      <alignment/>
      <protection/>
    </xf>
    <xf numFmtId="0" fontId="15" fillId="0" borderId="19" xfId="0" applyFont="1" applyBorder="1" applyAlignment="1">
      <alignment horizontal="right"/>
    </xf>
    <xf numFmtId="14" fontId="15" fillId="0" borderId="19" xfId="0" applyNumberFormat="1" applyFont="1" applyBorder="1" applyAlignment="1">
      <alignment horizontal="right"/>
    </xf>
    <xf numFmtId="8" fontId="15" fillId="0" borderId="32" xfId="0" applyNumberFormat="1" applyFont="1" applyBorder="1" applyAlignment="1">
      <alignment horizontal="right"/>
    </xf>
    <xf numFmtId="0" fontId="22" fillId="0" borderId="0" xfId="0" applyFont="1"/>
    <xf numFmtId="0" fontId="22" fillId="0" borderId="18" xfId="0" applyFont="1" applyBorder="1"/>
    <xf numFmtId="0" fontId="15" fillId="0" borderId="15" xfId="21" applyFont="1" applyBorder="1">
      <alignment/>
      <protection/>
    </xf>
    <xf numFmtId="0" fontId="15" fillId="0" borderId="4" xfId="0" applyFont="1" applyBorder="1"/>
    <xf numFmtId="14" fontId="22" fillId="0" borderId="20" xfId="0" applyNumberFormat="1" applyFont="1" applyBorder="1" applyAlignment="1">
      <alignment horizontal="center"/>
    </xf>
    <xf numFmtId="8" fontId="22" fillId="0" borderId="23" xfId="0" applyNumberFormat="1" applyFont="1" applyBorder="1" applyAlignment="1">
      <alignment horizontal="right"/>
    </xf>
    <xf numFmtId="0" fontId="15" fillId="0" borderId="33" xfId="0" applyFont="1" applyBorder="1"/>
    <xf numFmtId="8" fontId="21" fillId="0" borderId="15" xfId="0" applyNumberFormat="1" applyFont="1" applyBorder="1" applyProtection="1">
      <protection locked="0"/>
    </xf>
    <xf numFmtId="8" fontId="15" fillId="0" borderId="23" xfId="0" applyNumberFormat="1" applyFont="1" applyBorder="1" applyAlignment="1">
      <alignment horizontal="right"/>
    </xf>
    <xf numFmtId="0" fontId="15" fillId="0" borderId="0" xfId="0" applyFont="1"/>
    <xf numFmtId="0" fontId="15" fillId="0" borderId="17" xfId="21" applyFont="1" applyBorder="1" applyAlignment="1">
      <alignment horizontal="left"/>
      <protection/>
    </xf>
    <xf numFmtId="0" fontId="15" fillId="0" borderId="33" xfId="0" applyFont="1" applyBorder="1" applyAlignment="1">
      <alignment horizontal="right"/>
    </xf>
    <xf numFmtId="0" fontId="15" fillId="0" borderId="33" xfId="0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 horizontal="left"/>
    </xf>
    <xf numFmtId="0" fontId="15" fillId="0" borderId="11" xfId="0" applyFont="1" applyBorder="1"/>
    <xf numFmtId="8" fontId="6" fillId="0" borderId="11" xfId="0" applyNumberFormat="1" applyFont="1" applyBorder="1" applyProtection="1">
      <protection locked="0"/>
    </xf>
    <xf numFmtId="8" fontId="6" fillId="0" borderId="34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22" xfId="0" applyFont="1" applyBorder="1" applyAlignment="1">
      <alignment wrapText="1"/>
    </xf>
    <xf numFmtId="164" fontId="15" fillId="0" borderId="22" xfId="0" applyNumberFormat="1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164" fontId="15" fillId="0" borderId="15" xfId="0" applyNumberFormat="1" applyFont="1" applyBorder="1" applyAlignment="1">
      <alignment wrapText="1"/>
    </xf>
    <xf numFmtId="164" fontId="7" fillId="0" borderId="15" xfId="0" applyNumberFormat="1" applyFont="1" applyBorder="1"/>
    <xf numFmtId="0" fontId="19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4" fontId="15" fillId="0" borderId="15" xfId="0" applyNumberFormat="1" applyFont="1" applyBorder="1"/>
    <xf numFmtId="0" fontId="6" fillId="0" borderId="21" xfId="0" applyFont="1" applyBorder="1"/>
    <xf numFmtId="164" fontId="6" fillId="0" borderId="21" xfId="0" applyNumberFormat="1" applyFont="1" applyBorder="1"/>
    <xf numFmtId="0" fontId="15" fillId="0" borderId="0" xfId="0" applyFont="1" applyAlignment="1">
      <alignment horizontal="left" vertical="top"/>
    </xf>
    <xf numFmtId="164" fontId="15" fillId="3" borderId="17" xfId="0" applyNumberFormat="1" applyFont="1" applyFill="1" applyBorder="1" applyProtection="1">
      <protection locked="0"/>
    </xf>
    <xf numFmtId="14" fontId="22" fillId="3" borderId="20" xfId="0" applyNumberFormat="1" applyFont="1" applyFill="1" applyBorder="1" applyAlignment="1">
      <alignment horizontal="center"/>
    </xf>
    <xf numFmtId="8" fontId="6" fillId="3" borderId="34" xfId="0" applyNumberFormat="1" applyFont="1" applyFill="1" applyBorder="1" applyAlignment="1">
      <alignment horizontal="right"/>
    </xf>
    <xf numFmtId="0" fontId="15" fillId="3" borderId="15" xfId="0" applyFont="1" applyFill="1" applyBorder="1" applyAlignment="1">
      <alignment horizontal="right" wrapText="1"/>
    </xf>
    <xf numFmtId="0" fontId="7" fillId="3" borderId="29" xfId="0" applyFont="1" applyFill="1" applyBorder="1"/>
    <xf numFmtId="164" fontId="6" fillId="3" borderId="10" xfId="0" applyNumberFormat="1" applyFont="1" applyFill="1" applyBorder="1" applyAlignment="1" applyProtection="1">
      <alignment horizontal="right"/>
      <protection locked="0"/>
    </xf>
    <xf numFmtId="8" fontId="15" fillId="0" borderId="30" xfId="0" applyNumberFormat="1" applyFont="1" applyBorder="1" applyAlignment="1">
      <alignment horizontal="right"/>
    </xf>
    <xf numFmtId="164" fontId="6" fillId="0" borderId="14" xfId="0" applyNumberFormat="1" applyFont="1" applyBorder="1"/>
    <xf numFmtId="0" fontId="26" fillId="0" borderId="0" xfId="0" applyFont="1" applyAlignment="1">
      <alignment vertical="center"/>
    </xf>
    <xf numFmtId="0" fontId="26" fillId="0" borderId="0" xfId="0" applyFont="1"/>
    <xf numFmtId="0" fontId="15" fillId="3" borderId="31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15" fillId="3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22" fillId="3" borderId="0" xfId="0" applyFont="1" applyFill="1" applyAlignment="1">
      <alignment horizontal="justify" vertical="center" wrapText="1"/>
    </xf>
    <xf numFmtId="0" fontId="15" fillId="3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2" fillId="2" borderId="22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3" borderId="19" xfId="0" applyFont="1" applyFill="1" applyBorder="1" applyAlignment="1">
      <alignment vertical="top" wrapText="1"/>
    </xf>
    <xf numFmtId="0" fontId="15" fillId="3" borderId="18" xfId="0" applyFont="1" applyFill="1" applyBorder="1" applyAlignment="1">
      <alignment vertical="top" wrapText="1"/>
    </xf>
    <xf numFmtId="0" fontId="15" fillId="3" borderId="37" xfId="0" applyFont="1" applyFill="1" applyBorder="1" applyAlignment="1">
      <alignment vertical="top" wrapText="1"/>
    </xf>
    <xf numFmtId="0" fontId="15" fillId="3" borderId="19" xfId="0" applyFont="1" applyFill="1" applyBorder="1" applyAlignment="1">
      <alignment horizontal="right" vertical="top" wrapText="1"/>
    </xf>
    <xf numFmtId="0" fontId="15" fillId="3" borderId="18" xfId="0" applyFont="1" applyFill="1" applyBorder="1" applyAlignment="1">
      <alignment horizontal="right" vertical="top" wrapText="1"/>
    </xf>
    <xf numFmtId="0" fontId="15" fillId="3" borderId="37" xfId="0" applyFont="1" applyFill="1" applyBorder="1" applyAlignment="1">
      <alignment horizontal="right" vertical="top" wrapText="1"/>
    </xf>
    <xf numFmtId="0" fontId="15" fillId="3" borderId="19" xfId="0" applyFont="1" applyFill="1" applyBorder="1" applyAlignment="1" applyProtection="1">
      <alignment horizontal="right"/>
      <protection locked="0"/>
    </xf>
    <xf numFmtId="0" fontId="15" fillId="3" borderId="18" xfId="0" applyFont="1" applyFill="1" applyBorder="1" applyAlignment="1" applyProtection="1">
      <alignment horizontal="right"/>
      <protection locked="0"/>
    </xf>
    <xf numFmtId="0" fontId="15" fillId="3" borderId="37" xfId="0" applyFont="1" applyFill="1" applyBorder="1" applyAlignment="1" applyProtection="1">
      <alignment horizontal="right"/>
      <protection locked="0"/>
    </xf>
    <xf numFmtId="8" fontId="15" fillId="3" borderId="19" xfId="0" applyNumberFormat="1" applyFont="1" applyFill="1" applyBorder="1" applyAlignment="1" applyProtection="1">
      <alignment vertical="top"/>
      <protection locked="0"/>
    </xf>
    <xf numFmtId="8" fontId="15" fillId="3" borderId="18" xfId="0" applyNumberFormat="1" applyFont="1" applyFill="1" applyBorder="1" applyAlignment="1" applyProtection="1">
      <alignment vertical="top"/>
      <protection locked="0"/>
    </xf>
    <xf numFmtId="8" fontId="15" fillId="3" borderId="37" xfId="0" applyNumberFormat="1" applyFont="1" applyFill="1" applyBorder="1" applyAlignment="1" applyProtection="1">
      <alignment vertical="top"/>
      <protection locked="0"/>
    </xf>
    <xf numFmtId="0" fontId="15" fillId="3" borderId="29" xfId="0" applyFont="1" applyFill="1" applyBorder="1" applyAlignment="1">
      <alignment vertical="top" wrapText="1"/>
    </xf>
    <xf numFmtId="0" fontId="15" fillId="3" borderId="29" xfId="0" applyFont="1" applyFill="1" applyBorder="1" applyAlignment="1">
      <alignment horizontal="right" vertical="top"/>
    </xf>
    <xf numFmtId="0" fontId="15" fillId="3" borderId="18" xfId="0" applyFont="1" applyFill="1" applyBorder="1" applyAlignment="1">
      <alignment horizontal="right" vertical="top"/>
    </xf>
    <xf numFmtId="0" fontId="15" fillId="3" borderId="37" xfId="0" applyFont="1" applyFill="1" applyBorder="1" applyAlignment="1">
      <alignment horizontal="right" vertical="top"/>
    </xf>
    <xf numFmtId="0" fontId="15" fillId="3" borderId="29" xfId="0" applyFont="1" applyFill="1" applyBorder="1" applyAlignment="1" applyProtection="1">
      <alignment horizontal="right"/>
      <protection locked="0"/>
    </xf>
    <xf numFmtId="8" fontId="15" fillId="3" borderId="29" xfId="0" applyNumberFormat="1" applyFont="1" applyFill="1" applyBorder="1" applyAlignment="1" applyProtection="1">
      <alignment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List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419100</xdr:colOff>
      <xdr:row>76</xdr:row>
      <xdr:rowOff>1381125</xdr:rowOff>
    </xdr:from>
    <xdr:ext cx="0" cy="171450"/>
    <xdr:sp macro="" textlink="">
      <xdr:nvSpPr>
        <xdr:cNvPr id="2" name="TextovéPole 1"/>
        <xdr:cNvSpPr txBox="1"/>
      </xdr:nvSpPr>
      <xdr:spPr>
        <a:xfrm>
          <a:off x="8582025" y="277844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view="pageBreakPreview" zoomScaleSheetLayoutView="100" zoomScalePageLayoutView="40" workbookViewId="0" topLeftCell="A1">
      <selection activeCell="H10" sqref="H10"/>
    </sheetView>
  </sheetViews>
  <sheetFormatPr defaultColWidth="9.140625" defaultRowHeight="15"/>
  <cols>
    <col min="1" max="1" width="3.8515625" style="5" customWidth="1"/>
    <col min="2" max="2" width="11.28125" style="0" customWidth="1"/>
    <col min="3" max="3" width="22.00390625" style="0" customWidth="1"/>
    <col min="4" max="4" width="28.140625" style="0" customWidth="1"/>
    <col min="5" max="5" width="28.7109375" style="0" customWidth="1"/>
    <col min="6" max="6" width="17.57421875" style="0" customWidth="1"/>
    <col min="7" max="7" width="10.8515625" style="0" customWidth="1"/>
    <col min="8" max="8" width="19.57421875" style="0" customWidth="1"/>
    <col min="9" max="9" width="11.00390625" style="0" customWidth="1"/>
    <col min="10" max="10" width="16.140625" style="0" customWidth="1"/>
    <col min="11" max="11" width="0.71875" style="0" customWidth="1"/>
    <col min="15" max="15" width="8.140625" style="0" customWidth="1"/>
  </cols>
  <sheetData>
    <row r="1" spans="5:13" s="37" customFormat="1" ht="15" customHeight="1">
      <c r="E1" s="38"/>
      <c r="G1" s="39"/>
      <c r="H1" s="184" t="s">
        <v>171</v>
      </c>
      <c r="J1" s="46"/>
      <c r="L1" s="40"/>
      <c r="M1"/>
    </row>
    <row r="2" spans="5:13" s="41" customFormat="1" ht="15" customHeight="1">
      <c r="E2" s="42"/>
      <c r="G2" s="43"/>
      <c r="H2" s="185" t="s">
        <v>172</v>
      </c>
      <c r="J2" s="47"/>
      <c r="L2" s="44"/>
      <c r="M2" s="45"/>
    </row>
    <row r="3" ht="15" customHeight="1">
      <c r="H3" s="184" t="s">
        <v>173</v>
      </c>
    </row>
    <row r="4" ht="12.75" customHeight="1">
      <c r="H4" s="184"/>
    </row>
    <row r="5" spans="1:13" s="7" customFormat="1" ht="45.75" customHeight="1">
      <c r="A5" s="196" t="s">
        <v>33</v>
      </c>
      <c r="B5" s="197"/>
      <c r="C5" s="197"/>
      <c r="D5" s="197"/>
      <c r="E5" s="197"/>
      <c r="F5" s="197"/>
      <c r="G5" s="197"/>
      <c r="H5" s="197"/>
      <c r="I5" s="197"/>
      <c r="J5" s="197"/>
      <c r="K5" s="6"/>
      <c r="L5" s="6"/>
      <c r="M5" s="6"/>
    </row>
    <row r="6" spans="1:10" ht="9" customHeight="1" thickBot="1">
      <c r="A6" s="4"/>
      <c r="B6" s="1"/>
      <c r="C6" s="1"/>
      <c r="D6" s="1"/>
      <c r="E6" s="1"/>
      <c r="F6" s="2"/>
      <c r="G6" s="1"/>
      <c r="H6" s="3"/>
      <c r="I6" s="1"/>
      <c r="J6" s="3"/>
    </row>
    <row r="7" spans="1:10" s="11" customFormat="1" ht="15" customHeight="1">
      <c r="A7" s="8" t="s">
        <v>21</v>
      </c>
      <c r="B7" s="9" t="s">
        <v>0</v>
      </c>
      <c r="C7" s="9" t="s">
        <v>1</v>
      </c>
      <c r="D7" s="9" t="s">
        <v>2</v>
      </c>
      <c r="E7" s="198" t="s">
        <v>3</v>
      </c>
      <c r="F7" s="199"/>
      <c r="G7" s="200"/>
      <c r="H7" s="10" t="s">
        <v>4</v>
      </c>
      <c r="I7" s="201" t="s">
        <v>5</v>
      </c>
      <c r="J7" s="202"/>
    </row>
    <row r="8" spans="1:10" s="11" customFormat="1" ht="15" customHeight="1">
      <c r="A8" s="12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4" t="s">
        <v>11</v>
      </c>
      <c r="G8" s="13" t="s">
        <v>12</v>
      </c>
      <c r="H8" s="15" t="s">
        <v>13</v>
      </c>
      <c r="I8" s="16"/>
      <c r="J8" s="17"/>
    </row>
    <row r="9" spans="1:10" s="11" customFormat="1" ht="15" customHeight="1">
      <c r="A9" s="12"/>
      <c r="B9" s="13"/>
      <c r="C9" s="18" t="s">
        <v>14</v>
      </c>
      <c r="D9" s="13"/>
      <c r="E9" s="13" t="s">
        <v>15</v>
      </c>
      <c r="F9" s="14" t="s">
        <v>0</v>
      </c>
      <c r="G9" s="13" t="s">
        <v>24</v>
      </c>
      <c r="H9" s="15" t="s">
        <v>16</v>
      </c>
      <c r="I9" s="203" t="s">
        <v>17</v>
      </c>
      <c r="J9" s="19" t="s">
        <v>18</v>
      </c>
    </row>
    <row r="10" spans="1:10" s="11" customFormat="1" ht="15" customHeight="1" thickBot="1">
      <c r="A10" s="20"/>
      <c r="B10" s="21"/>
      <c r="C10" s="22" t="s">
        <v>19</v>
      </c>
      <c r="D10" s="21"/>
      <c r="E10" s="21"/>
      <c r="F10" s="23"/>
      <c r="G10" s="23" t="s">
        <v>20</v>
      </c>
      <c r="H10" s="24"/>
      <c r="I10" s="204"/>
      <c r="J10" s="25"/>
    </row>
    <row r="11" spans="1:10" s="11" customFormat="1" ht="2.25" customHeight="1" thickBot="1">
      <c r="A11" s="26"/>
      <c r="B11" s="27"/>
      <c r="C11" s="28"/>
      <c r="D11" s="27"/>
      <c r="E11" s="27"/>
      <c r="F11" s="29"/>
      <c r="G11" s="27"/>
      <c r="H11" s="30"/>
      <c r="I11" s="27"/>
      <c r="J11" s="31"/>
    </row>
    <row r="12" spans="1:10" s="11" customFormat="1" ht="11.25" thickBot="1">
      <c r="A12" s="32">
        <v>1</v>
      </c>
      <c r="B12" s="33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5">
        <v>10</v>
      </c>
    </row>
    <row r="13" ht="4.5" customHeight="1" thickBot="1"/>
    <row r="14" spans="1:10" s="62" customFormat="1" ht="15" customHeight="1">
      <c r="A14" s="48">
        <v>1</v>
      </c>
      <c r="B14" s="52" t="s">
        <v>34</v>
      </c>
      <c r="C14" s="53" t="s">
        <v>35</v>
      </c>
      <c r="D14" s="78" t="s">
        <v>36</v>
      </c>
      <c r="E14" s="71" t="s">
        <v>25</v>
      </c>
      <c r="F14" s="128" t="s">
        <v>37</v>
      </c>
      <c r="G14" s="73">
        <v>225</v>
      </c>
      <c r="H14" s="74">
        <v>3308</v>
      </c>
      <c r="I14" s="54">
        <v>44708</v>
      </c>
      <c r="J14" s="129">
        <v>5400</v>
      </c>
    </row>
    <row r="15" spans="1:10" s="62" customFormat="1" ht="15" customHeight="1">
      <c r="A15" s="84"/>
      <c r="B15" s="55"/>
      <c r="C15" s="50" t="s">
        <v>38</v>
      </c>
      <c r="D15" s="79" t="s">
        <v>39</v>
      </c>
      <c r="E15" s="75"/>
      <c r="F15" s="76"/>
      <c r="G15" s="77"/>
      <c r="H15" s="63"/>
      <c r="I15" s="56"/>
      <c r="J15" s="81"/>
    </row>
    <row r="16" spans="1:10" s="62" customFormat="1" ht="15" customHeight="1">
      <c r="A16" s="84"/>
      <c r="B16" s="57"/>
      <c r="C16" s="50" t="s">
        <v>40</v>
      </c>
      <c r="D16" s="80" t="s">
        <v>41</v>
      </c>
      <c r="E16" s="75"/>
      <c r="F16" s="76"/>
      <c r="G16" s="77"/>
      <c r="H16" s="63"/>
      <c r="I16" s="56"/>
      <c r="J16" s="130"/>
    </row>
    <row r="17" spans="1:10" s="62" customFormat="1" ht="15" customHeight="1">
      <c r="A17" s="84"/>
      <c r="B17" s="55"/>
      <c r="C17" s="51">
        <v>963</v>
      </c>
      <c r="D17" s="79" t="s">
        <v>42</v>
      </c>
      <c r="E17" s="75"/>
      <c r="F17" s="76"/>
      <c r="G17" s="77"/>
      <c r="H17" s="63"/>
      <c r="I17" s="56"/>
      <c r="J17" s="93"/>
    </row>
    <row r="18" spans="1:10" s="62" customFormat="1" ht="15" customHeight="1" thickBot="1">
      <c r="A18" s="85"/>
      <c r="B18" s="58"/>
      <c r="C18" s="59" t="s">
        <v>23</v>
      </c>
      <c r="D18" s="64"/>
      <c r="E18" s="65" t="s">
        <v>22</v>
      </c>
      <c r="F18" s="66"/>
      <c r="G18" s="67">
        <f>SUM(G14:G17)</f>
        <v>225</v>
      </c>
      <c r="H18" s="68">
        <f>SUM(H14:H17)</f>
        <v>3308</v>
      </c>
      <c r="I18" s="60"/>
      <c r="J18" s="83">
        <v>5400</v>
      </c>
    </row>
    <row r="19" spans="1:10" s="69" customFormat="1" ht="102.75" customHeight="1">
      <c r="A19" s="186" t="s">
        <v>43</v>
      </c>
      <c r="B19" s="186"/>
      <c r="C19" s="186"/>
      <c r="D19" s="186"/>
      <c r="E19" s="186"/>
      <c r="F19" s="186"/>
      <c r="G19" s="186"/>
      <c r="H19" s="186"/>
      <c r="I19" s="186"/>
      <c r="J19" s="186"/>
    </row>
    <row r="20" spans="1:10" s="131" customFormat="1" ht="24" customHeight="1" thickBot="1">
      <c r="A20" s="193" t="s">
        <v>44</v>
      </c>
      <c r="B20" s="193"/>
      <c r="C20" s="193"/>
      <c r="D20" s="193"/>
      <c r="E20" s="193"/>
      <c r="F20" s="193"/>
      <c r="G20" s="193"/>
      <c r="H20" s="193"/>
      <c r="I20" s="193"/>
      <c r="J20" s="193"/>
    </row>
    <row r="21" spans="1:10" s="62" customFormat="1" ht="15" customHeight="1">
      <c r="A21" s="48">
        <v>2</v>
      </c>
      <c r="B21" s="52" t="s">
        <v>45</v>
      </c>
      <c r="C21" s="53" t="s">
        <v>46</v>
      </c>
      <c r="D21" s="78" t="s">
        <v>47</v>
      </c>
      <c r="E21" s="71" t="s">
        <v>31</v>
      </c>
      <c r="F21" s="72" t="s">
        <v>48</v>
      </c>
      <c r="G21" s="73">
        <v>19</v>
      </c>
      <c r="H21" s="74">
        <v>1900</v>
      </c>
      <c r="I21" s="54">
        <v>44601</v>
      </c>
      <c r="J21" s="129">
        <v>456</v>
      </c>
    </row>
    <row r="22" spans="1:10" s="62" customFormat="1" ht="15" customHeight="1">
      <c r="A22" s="84"/>
      <c r="B22" s="55"/>
      <c r="C22" s="50" t="s">
        <v>46</v>
      </c>
      <c r="D22" s="79" t="s">
        <v>49</v>
      </c>
      <c r="E22" s="75"/>
      <c r="F22" s="76"/>
      <c r="G22" s="77"/>
      <c r="H22" s="63"/>
      <c r="I22" s="132"/>
      <c r="J22" s="81"/>
    </row>
    <row r="23" spans="1:10" s="62" customFormat="1" ht="15" customHeight="1">
      <c r="A23" s="84"/>
      <c r="B23" s="57"/>
      <c r="C23" s="50" t="s">
        <v>28</v>
      </c>
      <c r="D23" s="80" t="s">
        <v>50</v>
      </c>
      <c r="E23" s="133"/>
      <c r="F23" s="76"/>
      <c r="G23" s="77"/>
      <c r="H23" s="63"/>
      <c r="I23" s="132"/>
      <c r="J23" s="82"/>
    </row>
    <row r="24" spans="1:10" s="62" customFormat="1" ht="15" customHeight="1">
      <c r="A24" s="84"/>
      <c r="B24" s="57"/>
      <c r="C24" s="51">
        <v>731</v>
      </c>
      <c r="D24" s="80" t="s">
        <v>51</v>
      </c>
      <c r="E24" s="75"/>
      <c r="F24" s="76"/>
      <c r="G24" s="77"/>
      <c r="H24" s="63"/>
      <c r="I24" s="132"/>
      <c r="J24" s="93"/>
    </row>
    <row r="25" spans="1:10" s="62" customFormat="1" ht="15" customHeight="1" thickBot="1">
      <c r="A25" s="85"/>
      <c r="B25" s="58"/>
      <c r="C25" s="59" t="s">
        <v>23</v>
      </c>
      <c r="D25" s="64"/>
      <c r="E25" s="65" t="s">
        <v>22</v>
      </c>
      <c r="F25" s="66"/>
      <c r="G25" s="67">
        <f>SUM(G21:G24)</f>
        <v>19</v>
      </c>
      <c r="H25" s="68">
        <f>SUM(H21:H24)</f>
        <v>1900</v>
      </c>
      <c r="I25" s="60"/>
      <c r="J25" s="83">
        <v>456</v>
      </c>
    </row>
    <row r="26" spans="1:10" s="69" customFormat="1" ht="115.5" customHeight="1">
      <c r="A26" s="186" t="s">
        <v>52</v>
      </c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s="70" customFormat="1" ht="24.75" customHeight="1" thickBot="1">
      <c r="A27" s="187" t="s">
        <v>167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s="62" customFormat="1" ht="15" customHeight="1">
      <c r="A28" s="48">
        <v>3</v>
      </c>
      <c r="B28" s="52" t="s">
        <v>53</v>
      </c>
      <c r="C28" s="53" t="s">
        <v>54</v>
      </c>
      <c r="D28" s="119" t="s">
        <v>55</v>
      </c>
      <c r="E28" s="71" t="s">
        <v>25</v>
      </c>
      <c r="F28" s="72" t="s">
        <v>56</v>
      </c>
      <c r="G28" s="90">
        <v>800</v>
      </c>
      <c r="H28" s="120">
        <v>3200</v>
      </c>
      <c r="I28" s="118">
        <v>44673</v>
      </c>
      <c r="J28" s="87">
        <v>25920</v>
      </c>
    </row>
    <row r="29" spans="1:10" s="62" customFormat="1" ht="15" customHeight="1">
      <c r="A29" s="84"/>
      <c r="B29" s="55"/>
      <c r="C29" s="50" t="s">
        <v>54</v>
      </c>
      <c r="D29" s="36" t="s">
        <v>57</v>
      </c>
      <c r="E29" s="75" t="s">
        <v>25</v>
      </c>
      <c r="F29" s="76" t="s">
        <v>58</v>
      </c>
      <c r="G29" s="88">
        <v>236</v>
      </c>
      <c r="H29" s="63">
        <v>944</v>
      </c>
      <c r="I29" s="121"/>
      <c r="J29" s="81"/>
    </row>
    <row r="30" spans="1:10" s="62" customFormat="1" ht="15" customHeight="1">
      <c r="A30" s="84"/>
      <c r="B30" s="57"/>
      <c r="C30" s="50" t="s">
        <v>27</v>
      </c>
      <c r="D30" s="36" t="s">
        <v>59</v>
      </c>
      <c r="E30" s="75" t="s">
        <v>25</v>
      </c>
      <c r="F30" s="76" t="s">
        <v>60</v>
      </c>
      <c r="G30" s="88">
        <v>20</v>
      </c>
      <c r="H30" s="63">
        <v>84</v>
      </c>
      <c r="I30" s="121"/>
      <c r="J30" s="122"/>
    </row>
    <row r="31" spans="1:10" s="62" customFormat="1" ht="15" customHeight="1">
      <c r="A31" s="84"/>
      <c r="B31" s="57"/>
      <c r="C31" s="51">
        <v>340</v>
      </c>
      <c r="D31" s="36" t="s">
        <v>61</v>
      </c>
      <c r="E31" s="75" t="s">
        <v>25</v>
      </c>
      <c r="F31" s="76" t="s">
        <v>62</v>
      </c>
      <c r="G31" s="88">
        <v>13</v>
      </c>
      <c r="H31" s="63">
        <v>55</v>
      </c>
      <c r="I31" s="121"/>
      <c r="J31" s="81"/>
    </row>
    <row r="32" spans="1:10" s="62" customFormat="1" ht="15" customHeight="1">
      <c r="A32" s="84"/>
      <c r="B32" s="57"/>
      <c r="C32" s="51"/>
      <c r="D32" s="134"/>
      <c r="E32" s="75" t="s">
        <v>25</v>
      </c>
      <c r="F32" s="76" t="s">
        <v>63</v>
      </c>
      <c r="G32" s="88">
        <v>11</v>
      </c>
      <c r="H32" s="63">
        <v>46</v>
      </c>
      <c r="I32" s="121"/>
      <c r="J32" s="93"/>
    </row>
    <row r="33" spans="1:10" s="62" customFormat="1" ht="15" customHeight="1" thickBot="1">
      <c r="A33" s="85"/>
      <c r="B33" s="58"/>
      <c r="C33" s="59" t="s">
        <v>23</v>
      </c>
      <c r="D33" s="64"/>
      <c r="E33" s="65" t="s">
        <v>22</v>
      </c>
      <c r="F33" s="66"/>
      <c r="G33" s="89">
        <f>SUM(G28:G32)</f>
        <v>1080</v>
      </c>
      <c r="H33" s="106">
        <f>SUM(H28:H32)</f>
        <v>4329</v>
      </c>
      <c r="I33" s="61"/>
      <c r="J33" s="123">
        <v>25920</v>
      </c>
    </row>
    <row r="34" spans="1:10" s="69" customFormat="1" ht="127.5" customHeight="1">
      <c r="A34" s="190" t="s">
        <v>64</v>
      </c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s="70" customFormat="1" ht="21.75" customHeight="1" thickBot="1">
      <c r="A35" s="195" t="s">
        <v>65</v>
      </c>
      <c r="B35" s="195"/>
      <c r="C35" s="195"/>
      <c r="D35" s="195"/>
      <c r="E35" s="195"/>
      <c r="F35" s="195"/>
      <c r="G35" s="195"/>
      <c r="H35" s="195"/>
      <c r="I35" s="195"/>
      <c r="J35" s="195"/>
    </row>
    <row r="36" spans="1:10" s="62" customFormat="1" ht="15" customHeight="1">
      <c r="A36" s="48">
        <v>4</v>
      </c>
      <c r="B36" s="52" t="s">
        <v>66</v>
      </c>
      <c r="C36" s="53" t="s">
        <v>67</v>
      </c>
      <c r="D36" s="78" t="s">
        <v>68</v>
      </c>
      <c r="E36" s="71" t="s">
        <v>25</v>
      </c>
      <c r="F36" s="72" t="s">
        <v>69</v>
      </c>
      <c r="G36" s="73">
        <v>536</v>
      </c>
      <c r="H36" s="74">
        <v>11256</v>
      </c>
      <c r="I36" s="54">
        <v>42572</v>
      </c>
      <c r="J36" s="129">
        <v>12864</v>
      </c>
    </row>
    <row r="37" spans="1:10" s="62" customFormat="1" ht="15" customHeight="1">
      <c r="A37" s="84"/>
      <c r="B37" s="55"/>
      <c r="C37" s="50" t="s">
        <v>67</v>
      </c>
      <c r="D37" s="79" t="s">
        <v>70</v>
      </c>
      <c r="E37" s="75" t="s">
        <v>25</v>
      </c>
      <c r="F37" s="76" t="s">
        <v>71</v>
      </c>
      <c r="G37" s="77">
        <v>42</v>
      </c>
      <c r="H37" s="63">
        <v>882</v>
      </c>
      <c r="I37" s="56"/>
      <c r="J37" s="81"/>
    </row>
    <row r="38" spans="1:10" s="62" customFormat="1" ht="15" customHeight="1">
      <c r="A38" s="84"/>
      <c r="B38" s="57"/>
      <c r="C38" s="50" t="s">
        <v>72</v>
      </c>
      <c r="D38" s="80" t="s">
        <v>73</v>
      </c>
      <c r="E38" s="75"/>
      <c r="F38" s="76"/>
      <c r="G38" s="77"/>
      <c r="H38" s="63"/>
      <c r="I38" s="132"/>
      <c r="J38" s="82"/>
    </row>
    <row r="39" spans="1:10" s="62" customFormat="1" ht="15" customHeight="1">
      <c r="A39" s="84"/>
      <c r="B39" s="55"/>
      <c r="C39" s="51">
        <v>1933</v>
      </c>
      <c r="D39" s="80" t="s">
        <v>74</v>
      </c>
      <c r="E39" s="75"/>
      <c r="F39" s="76"/>
      <c r="G39" s="77"/>
      <c r="H39" s="63"/>
      <c r="I39" s="56"/>
      <c r="J39" s="93"/>
    </row>
    <row r="40" spans="1:10" s="62" customFormat="1" ht="15" customHeight="1" thickBot="1">
      <c r="A40" s="85"/>
      <c r="B40" s="58"/>
      <c r="C40" s="59" t="s">
        <v>23</v>
      </c>
      <c r="D40" s="64"/>
      <c r="E40" s="65" t="s">
        <v>22</v>
      </c>
      <c r="F40" s="66"/>
      <c r="G40" s="67">
        <f>SUM(G36:G39)</f>
        <v>578</v>
      </c>
      <c r="H40" s="106">
        <f aca="true" t="shared" si="0" ref="H40:J40">SUM(H36:H39)</f>
        <v>12138</v>
      </c>
      <c r="I40" s="67"/>
      <c r="J40" s="181">
        <f t="shared" si="0"/>
        <v>12864</v>
      </c>
    </row>
    <row r="41" spans="1:10" s="69" customFormat="1" ht="129.75" customHeight="1">
      <c r="A41" s="186" t="s">
        <v>75</v>
      </c>
      <c r="B41" s="186"/>
      <c r="C41" s="186"/>
      <c r="D41" s="186"/>
      <c r="E41" s="186"/>
      <c r="F41" s="186"/>
      <c r="G41" s="186"/>
      <c r="H41" s="186"/>
      <c r="I41" s="186"/>
      <c r="J41" s="186"/>
    </row>
    <row r="42" spans="1:10" s="70" customFormat="1" ht="31.5" customHeight="1" thickBot="1">
      <c r="A42" s="187" t="s">
        <v>76</v>
      </c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10" s="62" customFormat="1" ht="15" customHeight="1">
      <c r="A43" s="48">
        <v>5</v>
      </c>
      <c r="B43" s="52" t="s">
        <v>77</v>
      </c>
      <c r="C43" s="135" t="s">
        <v>78</v>
      </c>
      <c r="D43" s="86" t="s">
        <v>79</v>
      </c>
      <c r="E43" s="71" t="s">
        <v>25</v>
      </c>
      <c r="F43" s="72" t="s">
        <v>80</v>
      </c>
      <c r="G43" s="73">
        <v>133</v>
      </c>
      <c r="H43" s="74">
        <v>534</v>
      </c>
      <c r="I43" s="54">
        <v>44665</v>
      </c>
      <c r="J43" s="129">
        <v>0</v>
      </c>
    </row>
    <row r="44" spans="1:10" s="62" customFormat="1" ht="15" customHeight="1">
      <c r="A44" s="84"/>
      <c r="B44" s="55"/>
      <c r="C44" s="136" t="s">
        <v>78</v>
      </c>
      <c r="D44" s="75" t="s">
        <v>81</v>
      </c>
      <c r="E44" s="75"/>
      <c r="F44" s="76"/>
      <c r="G44" s="77"/>
      <c r="H44" s="63"/>
      <c r="I44" s="137"/>
      <c r="J44" s="127" t="s">
        <v>32</v>
      </c>
    </row>
    <row r="45" spans="1:10" s="62" customFormat="1" ht="15" customHeight="1">
      <c r="A45" s="84"/>
      <c r="B45" s="57"/>
      <c r="C45" s="136" t="s">
        <v>40</v>
      </c>
      <c r="D45" s="75" t="s">
        <v>82</v>
      </c>
      <c r="E45" s="75"/>
      <c r="F45" s="76"/>
      <c r="G45" s="77"/>
      <c r="H45" s="63"/>
      <c r="I45" s="56"/>
      <c r="J45" s="82"/>
    </row>
    <row r="46" spans="1:10" s="62" customFormat="1" ht="15" customHeight="1">
      <c r="A46" s="84"/>
      <c r="B46" s="55"/>
      <c r="C46" s="138">
        <v>6</v>
      </c>
      <c r="D46" s="75" t="s">
        <v>83</v>
      </c>
      <c r="E46" s="75"/>
      <c r="F46" s="76"/>
      <c r="G46" s="77"/>
      <c r="H46" s="63"/>
      <c r="I46" s="56"/>
      <c r="J46" s="93"/>
    </row>
    <row r="47" spans="1:10" s="62" customFormat="1" ht="15" customHeight="1" thickBot="1">
      <c r="A47" s="85"/>
      <c r="B47" s="58"/>
      <c r="C47" s="139"/>
      <c r="D47" s="140"/>
      <c r="E47" s="65" t="s">
        <v>22</v>
      </c>
      <c r="F47" s="141"/>
      <c r="G47" s="67">
        <f>SUM(G43:G46)</f>
        <v>133</v>
      </c>
      <c r="H47" s="61">
        <f>SUM(H43:H46)</f>
        <v>534</v>
      </c>
      <c r="I47" s="60"/>
      <c r="J47" s="83">
        <f>SUM(J43:J46)</f>
        <v>0</v>
      </c>
    </row>
    <row r="48" spans="1:10" s="69" customFormat="1" ht="122.25" customHeight="1">
      <c r="A48" s="186" t="s">
        <v>84</v>
      </c>
      <c r="B48" s="190"/>
      <c r="C48" s="190"/>
      <c r="D48" s="190"/>
      <c r="E48" s="190"/>
      <c r="F48" s="190"/>
      <c r="G48" s="190"/>
      <c r="H48" s="190"/>
      <c r="I48" s="190"/>
      <c r="J48" s="190"/>
    </row>
    <row r="49" spans="1:10" s="70" customFormat="1" ht="78" customHeight="1" thickBot="1">
      <c r="A49" s="187" t="s">
        <v>85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s="146" customFormat="1" ht="15" customHeight="1">
      <c r="A50" s="48">
        <v>6</v>
      </c>
      <c r="B50" s="108" t="s">
        <v>86</v>
      </c>
      <c r="C50" s="142" t="s">
        <v>87</v>
      </c>
      <c r="D50" s="124" t="s">
        <v>88</v>
      </c>
      <c r="E50" s="124" t="s">
        <v>31</v>
      </c>
      <c r="F50" s="143" t="s">
        <v>89</v>
      </c>
      <c r="G50" s="94">
        <v>446</v>
      </c>
      <c r="H50" s="109">
        <v>11045</v>
      </c>
      <c r="I50" s="144">
        <v>44186</v>
      </c>
      <c r="J50" s="145">
        <v>4620</v>
      </c>
    </row>
    <row r="51" spans="1:10" s="146" customFormat="1" ht="15" customHeight="1">
      <c r="A51" s="114"/>
      <c r="B51" s="147"/>
      <c r="C51" s="148" t="s">
        <v>87</v>
      </c>
      <c r="D51" s="98" t="s">
        <v>90</v>
      </c>
      <c r="E51" s="149" t="s">
        <v>31</v>
      </c>
      <c r="F51" s="95" t="s">
        <v>91</v>
      </c>
      <c r="G51" s="96">
        <v>34</v>
      </c>
      <c r="H51" s="97">
        <v>14.5</v>
      </c>
      <c r="I51" s="150"/>
      <c r="J51" s="151"/>
    </row>
    <row r="52" spans="1:10" s="155" customFormat="1" ht="15" customHeight="1">
      <c r="A52" s="110"/>
      <c r="B52" s="113"/>
      <c r="C52" s="148" t="s">
        <v>30</v>
      </c>
      <c r="D52" s="98" t="s">
        <v>92</v>
      </c>
      <c r="E52" s="152"/>
      <c r="F52" s="95"/>
      <c r="G52" s="96"/>
      <c r="H52" s="153"/>
      <c r="I52" s="112"/>
      <c r="J52" s="154"/>
    </row>
    <row r="53" spans="1:10" s="155" customFormat="1" ht="15" customHeight="1">
      <c r="A53" s="110"/>
      <c r="B53" s="113"/>
      <c r="C53" s="156">
        <v>12</v>
      </c>
      <c r="D53" s="98" t="s">
        <v>93</v>
      </c>
      <c r="E53" s="152"/>
      <c r="F53" s="157"/>
      <c r="G53" s="158"/>
      <c r="H53" s="153"/>
      <c r="I53" s="112"/>
      <c r="J53" s="154"/>
    </row>
    <row r="54" spans="1:10" s="155" customFormat="1" ht="15" customHeight="1" thickBot="1">
      <c r="A54" s="99"/>
      <c r="B54" s="100"/>
      <c r="C54" s="159"/>
      <c r="D54" s="160" t="s">
        <v>23</v>
      </c>
      <c r="E54" s="102" t="s">
        <v>22</v>
      </c>
      <c r="F54" s="103"/>
      <c r="G54" s="104">
        <f>SUM(G50:G51)</f>
        <v>480</v>
      </c>
      <c r="H54" s="161">
        <f>H50+H51</f>
        <v>11059.5</v>
      </c>
      <c r="I54" s="105"/>
      <c r="J54" s="162">
        <v>4620</v>
      </c>
    </row>
    <row r="55" spans="1:10" s="163" customFormat="1" ht="96.75" customHeight="1">
      <c r="A55" s="191" t="s">
        <v>94</v>
      </c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s="131" customFormat="1" ht="27.75" customHeight="1" thickBot="1">
      <c r="A56" s="188" t="s">
        <v>95</v>
      </c>
      <c r="B56" s="189"/>
      <c r="C56" s="189"/>
      <c r="D56" s="189"/>
      <c r="E56" s="189"/>
      <c r="F56" s="189"/>
      <c r="G56" s="189"/>
      <c r="H56" s="189"/>
      <c r="I56" s="189"/>
      <c r="J56" s="189"/>
    </row>
    <row r="57" spans="1:10" s="62" customFormat="1" ht="15" customHeight="1">
      <c r="A57" s="48">
        <v>7</v>
      </c>
      <c r="B57" s="52" t="s">
        <v>96</v>
      </c>
      <c r="C57" s="53" t="s">
        <v>97</v>
      </c>
      <c r="D57" s="78" t="s">
        <v>98</v>
      </c>
      <c r="E57" s="71" t="s">
        <v>25</v>
      </c>
      <c r="F57" s="72">
        <v>5000</v>
      </c>
      <c r="G57" s="73">
        <v>425</v>
      </c>
      <c r="H57" s="74">
        <v>57117</v>
      </c>
      <c r="I57" s="54">
        <v>44831</v>
      </c>
      <c r="J57" s="129">
        <v>51804</v>
      </c>
    </row>
    <row r="58" spans="1:10" s="62" customFormat="1" ht="15" customHeight="1">
      <c r="A58" s="84"/>
      <c r="B58" s="55"/>
      <c r="C58" s="50" t="s">
        <v>97</v>
      </c>
      <c r="D58" s="79" t="s">
        <v>99</v>
      </c>
      <c r="E58" s="75" t="s">
        <v>25</v>
      </c>
      <c r="F58" s="76">
        <v>5282</v>
      </c>
      <c r="G58" s="77">
        <v>746</v>
      </c>
      <c r="H58" s="63">
        <v>78330</v>
      </c>
      <c r="I58" s="56"/>
      <c r="J58" s="81"/>
    </row>
    <row r="59" spans="1:10" s="62" customFormat="1" ht="15" customHeight="1">
      <c r="A59" s="84"/>
      <c r="B59" s="57"/>
      <c r="C59" s="50" t="s">
        <v>100</v>
      </c>
      <c r="D59" s="80" t="s">
        <v>101</v>
      </c>
      <c r="E59" s="75" t="s">
        <v>25</v>
      </c>
      <c r="F59" s="76">
        <v>5283</v>
      </c>
      <c r="G59" s="77">
        <v>268</v>
      </c>
      <c r="H59" s="63">
        <v>804</v>
      </c>
      <c r="I59" s="56"/>
      <c r="J59" s="82"/>
    </row>
    <row r="60" spans="1:10" s="62" customFormat="1" ht="15" customHeight="1">
      <c r="A60" s="84"/>
      <c r="B60" s="55"/>
      <c r="C60" s="51">
        <v>9632</v>
      </c>
      <c r="D60" s="75" t="s">
        <v>102</v>
      </c>
      <c r="E60" s="75"/>
      <c r="F60" s="76"/>
      <c r="G60" s="77"/>
      <c r="H60" s="63"/>
      <c r="I60" s="56"/>
      <c r="J60" s="93"/>
    </row>
    <row r="61" spans="1:10" s="62" customFormat="1" ht="15" customHeight="1" thickBot="1">
      <c r="A61" s="85"/>
      <c r="B61" s="58"/>
      <c r="C61" s="59" t="s">
        <v>23</v>
      </c>
      <c r="D61" s="64"/>
      <c r="E61" s="65" t="s">
        <v>22</v>
      </c>
      <c r="F61" s="66"/>
      <c r="G61" s="89">
        <f>SUM(G57:G60)</f>
        <v>1439</v>
      </c>
      <c r="H61" s="68">
        <f>SUM(H57:H60)</f>
        <v>136251</v>
      </c>
      <c r="I61" s="60"/>
      <c r="J61" s="83">
        <v>51804</v>
      </c>
    </row>
    <row r="62" spans="1:10" s="69" customFormat="1" ht="90.75" customHeight="1">
      <c r="A62" s="186" t="s">
        <v>103</v>
      </c>
      <c r="B62" s="186"/>
      <c r="C62" s="186"/>
      <c r="D62" s="186"/>
      <c r="E62" s="186"/>
      <c r="F62" s="186"/>
      <c r="G62" s="186"/>
      <c r="H62" s="186"/>
      <c r="I62" s="186"/>
      <c r="J62" s="186"/>
    </row>
    <row r="63" spans="1:10" s="70" customFormat="1" ht="27" customHeight="1" thickBot="1">
      <c r="A63" s="187" t="s">
        <v>104</v>
      </c>
      <c r="B63" s="187"/>
      <c r="C63" s="187"/>
      <c r="D63" s="187"/>
      <c r="E63" s="187"/>
      <c r="F63" s="187"/>
      <c r="G63" s="187"/>
      <c r="H63" s="187"/>
      <c r="I63" s="187"/>
      <c r="J63" s="187"/>
    </row>
    <row r="64" spans="1:10" s="155" customFormat="1" ht="15" customHeight="1">
      <c r="A64" s="48">
        <v>8</v>
      </c>
      <c r="B64" s="107" t="s">
        <v>105</v>
      </c>
      <c r="C64" s="107" t="s">
        <v>106</v>
      </c>
      <c r="D64" s="164" t="s">
        <v>107</v>
      </c>
      <c r="E64" s="164" t="s">
        <v>31</v>
      </c>
      <c r="F64" s="164" t="s">
        <v>108</v>
      </c>
      <c r="G64" s="164">
        <v>2</v>
      </c>
      <c r="H64" s="165">
        <v>70</v>
      </c>
      <c r="I64" s="117">
        <v>43977</v>
      </c>
      <c r="J64" s="145">
        <f>48+1536+192+1128+504</f>
        <v>3408</v>
      </c>
    </row>
    <row r="65" spans="1:10" s="155" customFormat="1" ht="15" customHeight="1">
      <c r="A65" s="110"/>
      <c r="B65" s="111"/>
      <c r="C65" s="111" t="s">
        <v>106</v>
      </c>
      <c r="D65" s="166" t="s">
        <v>109</v>
      </c>
      <c r="E65" s="167" t="s">
        <v>31</v>
      </c>
      <c r="F65" s="167" t="s">
        <v>110</v>
      </c>
      <c r="G65" s="167">
        <v>64</v>
      </c>
      <c r="H65" s="168">
        <v>2240</v>
      </c>
      <c r="I65" s="112"/>
      <c r="J65" s="154"/>
    </row>
    <row r="66" spans="1:10" s="155" customFormat="1" ht="15" customHeight="1">
      <c r="A66" s="110"/>
      <c r="B66" s="111"/>
      <c r="C66" s="111" t="s">
        <v>40</v>
      </c>
      <c r="D66" s="116" t="s">
        <v>111</v>
      </c>
      <c r="E66" s="36" t="s">
        <v>31</v>
      </c>
      <c r="F66" s="36" t="s">
        <v>112</v>
      </c>
      <c r="G66" s="36">
        <v>8</v>
      </c>
      <c r="H66" s="169">
        <v>56</v>
      </c>
      <c r="I66" s="112"/>
      <c r="J66" s="154"/>
    </row>
    <row r="67" spans="1:10" s="155" customFormat="1" ht="15" customHeight="1">
      <c r="A67" s="110"/>
      <c r="B67" s="111"/>
      <c r="C67" s="170">
        <v>136</v>
      </c>
      <c r="D67" s="49" t="s">
        <v>113</v>
      </c>
      <c r="E67" s="36" t="s">
        <v>31</v>
      </c>
      <c r="F67" s="171">
        <v>3183</v>
      </c>
      <c r="G67" s="36">
        <v>47</v>
      </c>
      <c r="H67" s="169">
        <v>1645</v>
      </c>
      <c r="I67" s="112"/>
      <c r="J67" s="154"/>
    </row>
    <row r="68" spans="1:10" s="155" customFormat="1" ht="15" customHeight="1">
      <c r="A68" s="110"/>
      <c r="B68" s="113"/>
      <c r="C68" s="113"/>
      <c r="D68" s="49"/>
      <c r="E68" s="36" t="s">
        <v>31</v>
      </c>
      <c r="F68" s="36" t="s">
        <v>114</v>
      </c>
      <c r="G68" s="98">
        <v>21</v>
      </c>
      <c r="H68" s="172">
        <v>182</v>
      </c>
      <c r="I68" s="112"/>
      <c r="J68" s="182"/>
    </row>
    <row r="69" spans="1:10" s="155" customFormat="1" ht="15" customHeight="1" thickBot="1">
      <c r="A69" s="99"/>
      <c r="B69" s="100"/>
      <c r="C69" s="100" t="s">
        <v>23</v>
      </c>
      <c r="D69" s="101" t="s">
        <v>23</v>
      </c>
      <c r="E69" s="101" t="s">
        <v>22</v>
      </c>
      <c r="F69" s="101"/>
      <c r="G69" s="173">
        <f>SUM(G64:G68)</f>
        <v>142</v>
      </c>
      <c r="H69" s="174">
        <f>SUM(H64:H68)</f>
        <v>4193</v>
      </c>
      <c r="I69" s="105"/>
      <c r="J69" s="183">
        <f>SUM(J64:J68)</f>
        <v>3408</v>
      </c>
    </row>
    <row r="70" spans="1:10" s="163" customFormat="1" ht="135.75" customHeight="1">
      <c r="A70" s="205" t="s">
        <v>115</v>
      </c>
      <c r="B70" s="205"/>
      <c r="C70" s="205"/>
      <c r="D70" s="205"/>
      <c r="E70" s="205"/>
      <c r="F70" s="205"/>
      <c r="G70" s="205"/>
      <c r="H70" s="205"/>
      <c r="I70" s="205"/>
      <c r="J70" s="205"/>
    </row>
    <row r="71" spans="1:10" s="175" customFormat="1" ht="27.75" customHeight="1" thickBot="1">
      <c r="A71" s="206" t="s">
        <v>168</v>
      </c>
      <c r="B71" s="207"/>
      <c r="C71" s="207"/>
      <c r="D71" s="207"/>
      <c r="E71" s="207"/>
      <c r="F71" s="207"/>
      <c r="G71" s="207"/>
      <c r="H71" s="207"/>
      <c r="I71" s="207"/>
      <c r="J71" s="207"/>
    </row>
    <row r="72" spans="1:10" s="62" customFormat="1" ht="15" customHeight="1">
      <c r="A72" s="48">
        <v>9</v>
      </c>
      <c r="B72" s="52" t="s">
        <v>169</v>
      </c>
      <c r="C72" s="53" t="s">
        <v>116</v>
      </c>
      <c r="D72" s="78" t="s">
        <v>117</v>
      </c>
      <c r="E72" s="71" t="s">
        <v>25</v>
      </c>
      <c r="F72" s="72" t="s">
        <v>118</v>
      </c>
      <c r="G72" s="73">
        <v>182</v>
      </c>
      <c r="H72" s="74">
        <v>83170</v>
      </c>
      <c r="I72" s="54">
        <v>42860</v>
      </c>
      <c r="J72" s="129">
        <v>20837</v>
      </c>
    </row>
    <row r="73" spans="1:10" s="62" customFormat="1" ht="15" customHeight="1">
      <c r="A73" s="84"/>
      <c r="B73" s="55"/>
      <c r="C73" s="50" t="s">
        <v>119</v>
      </c>
      <c r="D73" s="79" t="s">
        <v>120</v>
      </c>
      <c r="E73" s="75" t="s">
        <v>31</v>
      </c>
      <c r="F73" s="76" t="s">
        <v>121</v>
      </c>
      <c r="G73" s="77">
        <v>57</v>
      </c>
      <c r="H73" s="176">
        <v>180</v>
      </c>
      <c r="I73" s="56"/>
      <c r="J73" s="81"/>
    </row>
    <row r="74" spans="1:10" s="62" customFormat="1" ht="15" customHeight="1">
      <c r="A74" s="84"/>
      <c r="B74" s="57"/>
      <c r="C74" s="50" t="s">
        <v>40</v>
      </c>
      <c r="D74" s="80" t="s">
        <v>122</v>
      </c>
      <c r="E74" s="75"/>
      <c r="F74" s="76"/>
      <c r="G74" s="77"/>
      <c r="H74" s="63"/>
      <c r="I74" s="115"/>
      <c r="J74" s="82"/>
    </row>
    <row r="75" spans="1:10" s="62" customFormat="1" ht="15" customHeight="1">
      <c r="A75" s="84"/>
      <c r="B75" s="57"/>
      <c r="C75" s="51">
        <v>4039</v>
      </c>
      <c r="D75" s="80" t="s">
        <v>123</v>
      </c>
      <c r="E75" s="75"/>
      <c r="F75" s="76"/>
      <c r="G75" s="77"/>
      <c r="H75" s="63"/>
      <c r="I75" s="177"/>
      <c r="J75" s="81"/>
    </row>
    <row r="76" spans="1:10" s="62" customFormat="1" ht="15" customHeight="1" thickBot="1">
      <c r="A76" s="85"/>
      <c r="B76" s="58"/>
      <c r="C76" s="59" t="s">
        <v>23</v>
      </c>
      <c r="D76" s="64"/>
      <c r="E76" s="65" t="s">
        <v>22</v>
      </c>
      <c r="F76" s="66"/>
      <c r="G76" s="67">
        <f>SUM(G72:G75)</f>
        <v>239</v>
      </c>
      <c r="H76" s="68">
        <f>SUM(H72:H75)</f>
        <v>83350</v>
      </c>
      <c r="I76" s="60"/>
      <c r="J76" s="178">
        <v>20837</v>
      </c>
    </row>
    <row r="77" spans="1:10" s="69" customFormat="1" ht="132.75" customHeight="1">
      <c r="A77" s="190" t="s">
        <v>124</v>
      </c>
      <c r="B77" s="190"/>
      <c r="C77" s="190"/>
      <c r="D77" s="190"/>
      <c r="E77" s="190"/>
      <c r="F77" s="190"/>
      <c r="G77" s="190"/>
      <c r="H77" s="190"/>
      <c r="I77" s="190"/>
      <c r="J77" s="190"/>
    </row>
    <row r="78" spans="1:10" s="70" customFormat="1" ht="30" customHeight="1" thickBot="1">
      <c r="A78" s="188" t="s">
        <v>125</v>
      </c>
      <c r="B78" s="189"/>
      <c r="C78" s="189"/>
      <c r="D78" s="189"/>
      <c r="E78" s="189"/>
      <c r="F78" s="189"/>
      <c r="G78" s="189"/>
      <c r="H78" s="189"/>
      <c r="I78" s="189"/>
      <c r="J78" s="189"/>
    </row>
    <row r="79" spans="1:10" s="62" customFormat="1" ht="15" customHeight="1">
      <c r="A79" s="48">
        <v>10</v>
      </c>
      <c r="B79" s="52" t="s">
        <v>126</v>
      </c>
      <c r="C79" s="53" t="s">
        <v>127</v>
      </c>
      <c r="D79" s="78" t="s">
        <v>128</v>
      </c>
      <c r="E79" s="71" t="s">
        <v>25</v>
      </c>
      <c r="F79" s="126" t="s">
        <v>129</v>
      </c>
      <c r="G79" s="73">
        <v>141</v>
      </c>
      <c r="H79" s="74">
        <v>452.61</v>
      </c>
      <c r="I79" s="54">
        <v>44783</v>
      </c>
      <c r="J79" s="129">
        <v>0</v>
      </c>
    </row>
    <row r="80" spans="1:10" s="62" customFormat="1" ht="15" customHeight="1">
      <c r="A80" s="84"/>
      <c r="B80" s="55"/>
      <c r="C80" s="50" t="s">
        <v>127</v>
      </c>
      <c r="D80" s="79" t="s">
        <v>130</v>
      </c>
      <c r="E80" s="125"/>
      <c r="F80" s="76"/>
      <c r="G80" s="77"/>
      <c r="H80" s="63"/>
      <c r="I80" s="56"/>
      <c r="J80" s="81" t="s">
        <v>29</v>
      </c>
    </row>
    <row r="81" spans="1:10" s="62" customFormat="1" ht="15" customHeight="1">
      <c r="A81" s="84"/>
      <c r="B81" s="57"/>
      <c r="C81" s="50" t="s">
        <v>26</v>
      </c>
      <c r="D81" s="80" t="s">
        <v>131</v>
      </c>
      <c r="E81" s="75"/>
      <c r="F81" s="179"/>
      <c r="G81" s="77"/>
      <c r="H81" s="63"/>
      <c r="I81" s="56"/>
      <c r="J81" s="82"/>
    </row>
    <row r="82" spans="1:10" s="62" customFormat="1" ht="15" customHeight="1">
      <c r="A82" s="84"/>
      <c r="B82" s="57"/>
      <c r="C82" s="51">
        <v>48</v>
      </c>
      <c r="D82" s="180" t="s">
        <v>132</v>
      </c>
      <c r="E82" s="75"/>
      <c r="F82" s="179"/>
      <c r="G82" s="77"/>
      <c r="H82" s="63"/>
      <c r="I82" s="56"/>
      <c r="J82" s="82"/>
    </row>
    <row r="83" spans="1:10" s="62" customFormat="1" ht="15" customHeight="1">
      <c r="A83" s="84"/>
      <c r="B83" s="55"/>
      <c r="C83" s="51"/>
      <c r="D83" s="92" t="s">
        <v>133</v>
      </c>
      <c r="E83" s="75"/>
      <c r="F83" s="76"/>
      <c r="G83" s="77"/>
      <c r="H83" s="63"/>
      <c r="I83" s="56"/>
      <c r="J83" s="93"/>
    </row>
    <row r="84" spans="1:10" s="62" customFormat="1" ht="15" customHeight="1" thickBot="1">
      <c r="A84" s="85"/>
      <c r="B84" s="58"/>
      <c r="C84" s="59" t="s">
        <v>23</v>
      </c>
      <c r="D84" s="64"/>
      <c r="E84" s="65" t="s">
        <v>22</v>
      </c>
      <c r="F84" s="66"/>
      <c r="G84" s="67">
        <f>SUM(G79:G83)</f>
        <v>141</v>
      </c>
      <c r="H84" s="68">
        <f>SUM(H79:H83)</f>
        <v>452.61</v>
      </c>
      <c r="I84" s="60"/>
      <c r="J84" s="83">
        <v>0</v>
      </c>
    </row>
    <row r="85" spans="1:10" s="69" customFormat="1" ht="158.25" customHeight="1">
      <c r="A85" s="190" t="s">
        <v>134</v>
      </c>
      <c r="B85" s="190"/>
      <c r="C85" s="190"/>
      <c r="D85" s="190"/>
      <c r="E85" s="190"/>
      <c r="F85" s="190"/>
      <c r="G85" s="190"/>
      <c r="H85" s="190"/>
      <c r="I85" s="190"/>
      <c r="J85" s="190"/>
    </row>
    <row r="86" spans="1:10" s="70" customFormat="1" ht="147" customHeight="1" thickBot="1">
      <c r="A86" s="187" t="s">
        <v>135</v>
      </c>
      <c r="B86" s="187"/>
      <c r="C86" s="187"/>
      <c r="D86" s="187"/>
      <c r="E86" s="187"/>
      <c r="F86" s="187"/>
      <c r="G86" s="187"/>
      <c r="H86" s="187"/>
      <c r="I86" s="187"/>
      <c r="J86" s="187"/>
    </row>
    <row r="87" spans="1:10" s="62" customFormat="1" ht="15" customHeight="1">
      <c r="A87" s="48">
        <v>11</v>
      </c>
      <c r="B87" s="52" t="s">
        <v>136</v>
      </c>
      <c r="C87" s="53" t="s">
        <v>137</v>
      </c>
      <c r="D87" s="78" t="s">
        <v>138</v>
      </c>
      <c r="E87" s="208" t="s">
        <v>170</v>
      </c>
      <c r="F87" s="211" t="s">
        <v>139</v>
      </c>
      <c r="G87" s="214"/>
      <c r="H87" s="217">
        <v>0</v>
      </c>
      <c r="I87" s="54"/>
      <c r="J87" s="129"/>
    </row>
    <row r="88" spans="1:10" s="62" customFormat="1" ht="15" customHeight="1">
      <c r="A88" s="84"/>
      <c r="B88" s="55"/>
      <c r="C88" s="50" t="s">
        <v>140</v>
      </c>
      <c r="D88" s="79" t="s">
        <v>141</v>
      </c>
      <c r="E88" s="209"/>
      <c r="F88" s="212"/>
      <c r="G88" s="215"/>
      <c r="H88" s="218"/>
      <c r="I88" s="56"/>
      <c r="J88" s="81"/>
    </row>
    <row r="89" spans="1:10" s="62" customFormat="1" ht="15" customHeight="1">
      <c r="A89" s="84"/>
      <c r="B89" s="57"/>
      <c r="C89" s="50" t="s">
        <v>26</v>
      </c>
      <c r="D89" s="80" t="s">
        <v>142</v>
      </c>
      <c r="E89" s="210"/>
      <c r="F89" s="213"/>
      <c r="G89" s="216"/>
      <c r="H89" s="219"/>
      <c r="I89" s="56"/>
      <c r="J89" s="82"/>
    </row>
    <row r="90" spans="1:10" s="62" customFormat="1" ht="15" customHeight="1">
      <c r="A90" s="84"/>
      <c r="B90" s="57"/>
      <c r="C90" s="51" t="s">
        <v>143</v>
      </c>
      <c r="D90" s="80" t="s">
        <v>144</v>
      </c>
      <c r="E90" s="220" t="s">
        <v>145</v>
      </c>
      <c r="F90" s="221" t="s">
        <v>146</v>
      </c>
      <c r="G90" s="224"/>
      <c r="H90" s="225">
        <v>3807054.5365</v>
      </c>
      <c r="I90" s="56"/>
      <c r="J90" s="82"/>
    </row>
    <row r="91" spans="1:10" s="62" customFormat="1" ht="15" customHeight="1">
      <c r="A91" s="84"/>
      <c r="B91" s="57"/>
      <c r="C91" s="51"/>
      <c r="D91" s="180"/>
      <c r="E91" s="209"/>
      <c r="F91" s="222"/>
      <c r="G91" s="215"/>
      <c r="H91" s="218"/>
      <c r="I91" s="56"/>
      <c r="J91" s="82"/>
    </row>
    <row r="92" spans="1:10" s="62" customFormat="1" ht="15" customHeight="1">
      <c r="A92" s="84"/>
      <c r="B92" s="57"/>
      <c r="C92" s="51"/>
      <c r="D92" s="180"/>
      <c r="E92" s="210"/>
      <c r="F92" s="223"/>
      <c r="G92" s="216"/>
      <c r="H92" s="219"/>
      <c r="I92" s="56"/>
      <c r="J92" s="82"/>
    </row>
    <row r="93" spans="1:10" s="62" customFormat="1" ht="15" customHeight="1" thickBot="1">
      <c r="A93" s="85"/>
      <c r="B93" s="58"/>
      <c r="C93" s="59" t="s">
        <v>23</v>
      </c>
      <c r="D93" s="64"/>
      <c r="E93" s="65" t="s">
        <v>22</v>
      </c>
      <c r="F93" s="66"/>
      <c r="G93" s="67"/>
      <c r="H93" s="68">
        <f>SUM(H87:H90)</f>
        <v>3807054.5365</v>
      </c>
      <c r="I93" s="60"/>
      <c r="J93" s="83"/>
    </row>
    <row r="94" spans="1:10" s="69" customFormat="1" ht="224.25" customHeight="1">
      <c r="A94" s="190" t="s">
        <v>147</v>
      </c>
      <c r="B94" s="190"/>
      <c r="C94" s="190"/>
      <c r="D94" s="190"/>
      <c r="E94" s="190"/>
      <c r="F94" s="190"/>
      <c r="G94" s="190"/>
      <c r="H94" s="190"/>
      <c r="I94" s="190"/>
      <c r="J94" s="190"/>
    </row>
    <row r="95" spans="1:10" s="70" customFormat="1" ht="35.25" customHeight="1" thickBot="1">
      <c r="A95" s="187" t="s">
        <v>148</v>
      </c>
      <c r="B95" s="187"/>
      <c r="C95" s="187"/>
      <c r="D95" s="187"/>
      <c r="E95" s="187"/>
      <c r="F95" s="187"/>
      <c r="G95" s="187"/>
      <c r="H95" s="187"/>
      <c r="I95" s="187"/>
      <c r="J95" s="187"/>
    </row>
    <row r="96" spans="1:10" s="62" customFormat="1" ht="15" customHeight="1">
      <c r="A96" s="48">
        <v>12</v>
      </c>
      <c r="B96" s="52" t="s">
        <v>149</v>
      </c>
      <c r="C96" s="53" t="s">
        <v>150</v>
      </c>
      <c r="D96" s="78" t="s">
        <v>151</v>
      </c>
      <c r="E96" s="71" t="s">
        <v>25</v>
      </c>
      <c r="F96" s="72" t="s">
        <v>152</v>
      </c>
      <c r="G96" s="73">
        <v>155</v>
      </c>
      <c r="H96" s="74">
        <v>651</v>
      </c>
      <c r="I96" s="54">
        <v>43803</v>
      </c>
      <c r="J96" s="129">
        <v>4128</v>
      </c>
    </row>
    <row r="97" spans="1:10" s="62" customFormat="1" ht="15" customHeight="1">
      <c r="A97" s="84"/>
      <c r="B97" s="55"/>
      <c r="C97" s="50" t="s">
        <v>150</v>
      </c>
      <c r="D97" s="79" t="s">
        <v>153</v>
      </c>
      <c r="E97" s="75"/>
      <c r="F97" s="76"/>
      <c r="G97" s="77"/>
      <c r="H97" s="63"/>
      <c r="I97" s="56"/>
      <c r="J97" s="81"/>
    </row>
    <row r="98" spans="1:10" s="62" customFormat="1" ht="15" customHeight="1">
      <c r="A98" s="84"/>
      <c r="B98" s="57"/>
      <c r="C98" s="50" t="s">
        <v>26</v>
      </c>
      <c r="D98" s="80" t="s">
        <v>154</v>
      </c>
      <c r="E98" s="75"/>
      <c r="F98" s="76"/>
      <c r="G98" s="77"/>
      <c r="H98" s="63"/>
      <c r="I98" s="56"/>
      <c r="J98" s="82"/>
    </row>
    <row r="99" spans="1:10" s="62" customFormat="1" ht="15" customHeight="1">
      <c r="A99" s="84"/>
      <c r="B99" s="55"/>
      <c r="C99" s="51">
        <v>27</v>
      </c>
      <c r="D99" s="80" t="s">
        <v>155</v>
      </c>
      <c r="E99" s="75"/>
      <c r="F99" s="76"/>
      <c r="G99" s="77"/>
      <c r="H99" s="63"/>
      <c r="I99" s="56"/>
      <c r="J99" s="93"/>
    </row>
    <row r="100" spans="1:10" s="62" customFormat="1" ht="15" customHeight="1" thickBot="1">
      <c r="A100" s="85"/>
      <c r="B100" s="58"/>
      <c r="C100" s="59" t="s">
        <v>23</v>
      </c>
      <c r="D100" s="64"/>
      <c r="E100" s="65" t="s">
        <v>22</v>
      </c>
      <c r="F100" s="66"/>
      <c r="G100" s="67">
        <f>SUM(G96:G99)</f>
        <v>155</v>
      </c>
      <c r="H100" s="68">
        <v>651</v>
      </c>
      <c r="I100" s="60"/>
      <c r="J100" s="83">
        <v>4128</v>
      </c>
    </row>
    <row r="101" spans="1:10" s="69" customFormat="1" ht="117.75" customHeight="1">
      <c r="A101" s="186" t="s">
        <v>156</v>
      </c>
      <c r="B101" s="186"/>
      <c r="C101" s="186"/>
      <c r="D101" s="186"/>
      <c r="E101" s="186"/>
      <c r="F101" s="186"/>
      <c r="G101" s="186"/>
      <c r="H101" s="186"/>
      <c r="I101" s="186"/>
      <c r="J101" s="186"/>
    </row>
    <row r="102" spans="1:10" s="70" customFormat="1" ht="37.5" customHeight="1" thickBot="1">
      <c r="A102" s="187" t="s">
        <v>157</v>
      </c>
      <c r="B102" s="187"/>
      <c r="C102" s="187"/>
      <c r="D102" s="187"/>
      <c r="E102" s="187"/>
      <c r="F102" s="187"/>
      <c r="G102" s="187"/>
      <c r="H102" s="187"/>
      <c r="I102" s="187"/>
      <c r="J102" s="187"/>
    </row>
    <row r="103" spans="1:10" s="62" customFormat="1" ht="15" customHeight="1">
      <c r="A103" s="48">
        <v>13</v>
      </c>
      <c r="B103" s="52" t="s">
        <v>158</v>
      </c>
      <c r="C103" s="53" t="s">
        <v>159</v>
      </c>
      <c r="D103" s="78" t="s">
        <v>160</v>
      </c>
      <c r="E103" s="71" t="s">
        <v>25</v>
      </c>
      <c r="F103" s="72" t="s">
        <v>161</v>
      </c>
      <c r="G103" s="90">
        <v>2431</v>
      </c>
      <c r="H103" s="74">
        <v>40860.89</v>
      </c>
      <c r="I103" s="91"/>
      <c r="J103" s="87"/>
    </row>
    <row r="104" spans="1:10" s="62" customFormat="1" ht="15" customHeight="1">
      <c r="A104" s="84"/>
      <c r="B104" s="55"/>
      <c r="C104" s="50" t="s">
        <v>159</v>
      </c>
      <c r="D104" s="79" t="s">
        <v>162</v>
      </c>
      <c r="E104" s="75"/>
      <c r="F104" s="76"/>
      <c r="G104" s="88"/>
      <c r="H104" s="63"/>
      <c r="I104" s="132"/>
      <c r="J104" s="81"/>
    </row>
    <row r="105" spans="1:10" s="62" customFormat="1" ht="15" customHeight="1">
      <c r="A105" s="84"/>
      <c r="B105" s="57"/>
      <c r="C105" s="50" t="s">
        <v>72</v>
      </c>
      <c r="D105" s="80" t="s">
        <v>163</v>
      </c>
      <c r="E105" s="75"/>
      <c r="F105" s="76"/>
      <c r="G105" s="88"/>
      <c r="H105" s="63"/>
      <c r="I105" s="56"/>
      <c r="J105" s="82"/>
    </row>
    <row r="106" spans="1:10" s="62" customFormat="1" ht="15" customHeight="1">
      <c r="A106" s="84"/>
      <c r="B106" s="55"/>
      <c r="C106" s="51">
        <v>382</v>
      </c>
      <c r="D106" s="80" t="s">
        <v>164</v>
      </c>
      <c r="E106" s="75"/>
      <c r="F106" s="76"/>
      <c r="G106" s="88"/>
      <c r="H106" s="63"/>
      <c r="I106" s="56"/>
      <c r="J106" s="81"/>
    </row>
    <row r="107" spans="1:10" s="62" customFormat="1" ht="11.25" customHeight="1" thickBot="1">
      <c r="A107" s="85"/>
      <c r="B107" s="58"/>
      <c r="C107" s="59" t="s">
        <v>23</v>
      </c>
      <c r="D107" s="64"/>
      <c r="E107" s="65" t="s">
        <v>22</v>
      </c>
      <c r="F107" s="66"/>
      <c r="G107" s="89">
        <f>SUM(G103:G106)</f>
        <v>2431</v>
      </c>
      <c r="H107" s="68">
        <f>SUM(H102:H106)</f>
        <v>40860.89</v>
      </c>
      <c r="I107" s="60"/>
      <c r="J107" s="83"/>
    </row>
    <row r="108" spans="1:10" s="69" customFormat="1" ht="255.75" customHeight="1">
      <c r="A108" s="190" t="s">
        <v>165</v>
      </c>
      <c r="B108" s="190"/>
      <c r="C108" s="190"/>
      <c r="D108" s="190"/>
      <c r="E108" s="190"/>
      <c r="F108" s="190"/>
      <c r="G108" s="190"/>
      <c r="H108" s="190"/>
      <c r="I108" s="190"/>
      <c r="J108" s="190"/>
    </row>
    <row r="109" spans="1:10" s="70" customFormat="1" ht="37.5" customHeight="1">
      <c r="A109" s="187" t="s">
        <v>166</v>
      </c>
      <c r="B109" s="187"/>
      <c r="C109" s="187"/>
      <c r="D109" s="187"/>
      <c r="E109" s="187"/>
      <c r="F109" s="187"/>
      <c r="G109" s="187"/>
      <c r="H109" s="187"/>
      <c r="I109" s="187"/>
      <c r="J109" s="187"/>
    </row>
  </sheetData>
  <mergeCells count="38">
    <mergeCell ref="A108:J108"/>
    <mergeCell ref="H90:H92"/>
    <mergeCell ref="A94:J94"/>
    <mergeCell ref="A95:J95"/>
    <mergeCell ref="A101:J101"/>
    <mergeCell ref="A102:J102"/>
    <mergeCell ref="A109:J109"/>
    <mergeCell ref="A62:J62"/>
    <mergeCell ref="A63:J63"/>
    <mergeCell ref="A70:J70"/>
    <mergeCell ref="A71:J71"/>
    <mergeCell ref="A77:J77"/>
    <mergeCell ref="A78:J78"/>
    <mergeCell ref="A85:J85"/>
    <mergeCell ref="A86:J86"/>
    <mergeCell ref="E87:E89"/>
    <mergeCell ref="F87:F89"/>
    <mergeCell ref="G87:G89"/>
    <mergeCell ref="H87:H89"/>
    <mergeCell ref="E90:E92"/>
    <mergeCell ref="F90:F92"/>
    <mergeCell ref="G90:G92"/>
    <mergeCell ref="A5:J5"/>
    <mergeCell ref="E7:G7"/>
    <mergeCell ref="I7:J7"/>
    <mergeCell ref="I9:I10"/>
    <mergeCell ref="A19:J19"/>
    <mergeCell ref="A20:J20"/>
    <mergeCell ref="A26:J26"/>
    <mergeCell ref="A27:J27"/>
    <mergeCell ref="A34:J34"/>
    <mergeCell ref="A35:J35"/>
    <mergeCell ref="A41:J41"/>
    <mergeCell ref="A42:J42"/>
    <mergeCell ref="A49:J49"/>
    <mergeCell ref="A56:J56"/>
    <mergeCell ref="A48:J48"/>
    <mergeCell ref="A55:J55"/>
  </mergeCells>
  <printOptions horizontalCentered="1"/>
  <pageMargins left="0.11811023622047245" right="0.11811023622047245" top="0.5511811023622047" bottom="0.5511811023622047" header="0.31496062992125984" footer="0.31496062992125984"/>
  <pageSetup firstPageNumber="1" useFirstPageNumber="1" horizontalDpi="600" verticalDpi="600" orientation="portrait" paperSize="9" scale="58" r:id="rId2"/>
  <headerFooter scaleWithDoc="0" alignWithMargins="0">
    <oddFooter>&amp;C&amp;9&amp;P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Hoserová</dc:creator>
  <cp:keywords/>
  <dc:description/>
  <cp:lastModifiedBy>Antalová Nikola</cp:lastModifiedBy>
  <cp:lastPrinted>2024-01-18T07:06:06Z</cp:lastPrinted>
  <dcterms:created xsi:type="dcterms:W3CDTF">2015-07-28T12:08:04Z</dcterms:created>
  <dcterms:modified xsi:type="dcterms:W3CDTF">2024-01-18T07:06:52Z</dcterms:modified>
  <cp:category/>
  <cp:version/>
  <cp:contentType/>
  <cp:contentStatus/>
</cp:coreProperties>
</file>